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Progetti\UFFICIO STATISTICA\B. DIFFUSIONE DATI\B11 - Simeri\Aggiornamento tabelle e grafici sito\File per aggiornamento sito\16_Aggiornamento Marzo 2023\1_Monitoraggio NAZIONALE\"/>
    </mc:Choice>
  </mc:AlternateContent>
  <bookViews>
    <workbookView xWindow="0" yWindow="0" windowWidth="23040" windowHeight="8616" tabRatio="903"/>
  </bookViews>
  <sheets>
    <sheet name="Complessivo - 2005-2020" sheetId="59" r:id="rId1"/>
    <sheet name="Complessivo - 2021-2030" sheetId="60" r:id="rId2"/>
    <sheet name="14_Reg_Tab-A" sheetId="10" state="hidden" r:id="rId3"/>
  </sheets>
  <definedNames>
    <definedName name="_1_" localSheetId="0">#REF!</definedName>
    <definedName name="_1_" localSheetId="1">#REF!</definedName>
    <definedName name="_1_">#REF!</definedName>
    <definedName name="_xlnm.Print_Area" localSheetId="2">'14_Reg_Tab-A'!$B$2:$AC$51</definedName>
    <definedName name="_xlnm.Print_Area" localSheetId="0">'Complessivo - 2005-2020'!$B$2:$T$57</definedName>
    <definedName name="_xlnm.Print_Area" localSheetId="1">'Complessivo - 2021-2030'!$B$2:$N$58</definedName>
  </definedNames>
  <calcPr calcId="162913"/>
</workbook>
</file>

<file path=xl/calcChain.xml><?xml version="1.0" encoding="utf-8"?>
<calcChain xmlns="http://schemas.openxmlformats.org/spreadsheetml/2006/main">
  <c r="E56" i="60" l="1"/>
  <c r="F55" i="59" l="1"/>
  <c r="G55" i="59"/>
  <c r="H55" i="59"/>
  <c r="I55" i="59"/>
  <c r="J55" i="59"/>
  <c r="K55" i="59"/>
  <c r="L55" i="59"/>
  <c r="M55" i="59"/>
  <c r="N55" i="59"/>
  <c r="O55" i="59"/>
  <c r="P55" i="59"/>
  <c r="Q55" i="59"/>
  <c r="R55" i="59"/>
  <c r="S55" i="59"/>
  <c r="T55" i="59"/>
  <c r="E55" i="59"/>
  <c r="AC25" i="10" l="1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AC6" i="10"/>
  <c r="AC5" i="10"/>
  <c r="W25" i="10"/>
  <c r="W24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AA26" i="10"/>
  <c r="U26" i="10"/>
  <c r="O26" i="10"/>
  <c r="Q26" i="10" s="1"/>
  <c r="I26" i="10"/>
  <c r="AB26" i="10"/>
  <c r="V26" i="10"/>
  <c r="P26" i="10"/>
  <c r="J26" i="10"/>
  <c r="AC26" i="10" l="1"/>
  <c r="K26" i="10"/>
  <c r="W26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2" i="10"/>
  <c r="D21" i="10"/>
  <c r="D20" i="10"/>
  <c r="D23" i="10"/>
  <c r="D24" i="10"/>
  <c r="D25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2" i="10"/>
  <c r="C21" i="10"/>
  <c r="C20" i="10"/>
  <c r="C23" i="10"/>
  <c r="C24" i="10"/>
  <c r="C25" i="10"/>
  <c r="C5" i="10"/>
  <c r="C26" i="10" s="1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7" i="10"/>
  <c r="D46" i="10"/>
  <c r="D45" i="10"/>
  <c r="D48" i="10"/>
  <c r="D49" i="10"/>
  <c r="D50" i="10"/>
  <c r="D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7" i="10"/>
  <c r="C46" i="10"/>
  <c r="C45" i="10"/>
  <c r="C48" i="10"/>
  <c r="C49" i="10"/>
  <c r="C50" i="10"/>
  <c r="C30" i="10"/>
  <c r="C51" i="10" s="1"/>
  <c r="E43" i="10" l="1"/>
  <c r="E35" i="10"/>
  <c r="E22" i="10"/>
  <c r="E12" i="10"/>
  <c r="E49" i="10"/>
  <c r="E41" i="10"/>
  <c r="E33" i="10"/>
  <c r="E18" i="10"/>
  <c r="E10" i="10"/>
  <c r="E45" i="10"/>
  <c r="E39" i="10"/>
  <c r="E31" i="10"/>
  <c r="E24" i="10"/>
  <c r="E16" i="10"/>
  <c r="E8" i="10"/>
  <c r="E47" i="10"/>
  <c r="E37" i="10"/>
  <c r="E20" i="10"/>
  <c r="E14" i="10"/>
  <c r="E6" i="10"/>
  <c r="E25" i="10"/>
  <c r="E23" i="10"/>
  <c r="E21" i="10"/>
  <c r="E19" i="10"/>
  <c r="E17" i="10"/>
  <c r="E15" i="10"/>
  <c r="E13" i="10"/>
  <c r="E50" i="10"/>
  <c r="E48" i="10"/>
  <c r="E46" i="10"/>
  <c r="E44" i="10"/>
  <c r="E42" i="10"/>
  <c r="E40" i="10"/>
  <c r="E38" i="10"/>
  <c r="E36" i="10"/>
  <c r="E34" i="10"/>
  <c r="E11" i="10"/>
  <c r="E9" i="10"/>
  <c r="E7" i="10"/>
  <c r="E32" i="10"/>
  <c r="D51" i="10"/>
  <c r="E51" i="10" s="1"/>
  <c r="D26" i="10"/>
  <c r="E26" i="10" s="1"/>
  <c r="E5" i="10"/>
  <c r="E30" i="10"/>
</calcChain>
</file>

<file path=xl/sharedStrings.xml><?xml version="1.0" encoding="utf-8"?>
<sst xmlns="http://schemas.openxmlformats.org/spreadsheetml/2006/main" count="203" uniqueCount="85">
  <si>
    <t>CFL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</si>
  <si>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</si>
  <si>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</si>
  <si>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</si>
  <si>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</si>
  <si>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</si>
  <si>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</si>
  <si>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</si>
  <si>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</si>
  <si>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</si>
  <si>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</si>
  <si>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</si>
  <si>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</si>
  <si>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</si>
  <si>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</si>
  <si>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</si>
  <si>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</si>
  <si>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</si>
  <si>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</si>
  <si>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ITALIA</t>
  </si>
  <si>
    <t>CONSUNTIVO</t>
  </si>
  <si>
    <t>%</t>
  </si>
  <si>
    <t>OBIETTIVO</t>
  </si>
  <si>
    <t>Idraulica (normalizzata)</t>
  </si>
  <si>
    <t>Eolica (normalizzata)</t>
  </si>
  <si>
    <t>Valle d'Aosta</t>
  </si>
  <si>
    <t>Energia rinnovabile da pompe di calore</t>
  </si>
  <si>
    <r>
      <t>OVERALL TARGET - Monitoraggio obiettivi DM 11 marzo 2013 "</t>
    </r>
    <r>
      <rPr>
        <b/>
        <i/>
        <sz val="16"/>
        <color rgb="FF108C4E"/>
        <rFont val="Calibri"/>
        <family val="2"/>
        <scheme val="minor"/>
      </rPr>
      <t>Burden sharing</t>
    </r>
    <r>
      <rPr>
        <b/>
        <sz val="16"/>
        <color rgb="FF108C4E"/>
        <rFont val="Calibri"/>
        <family val="2"/>
        <scheme val="minor"/>
      </rPr>
      <t>" (MWh)</t>
    </r>
  </si>
  <si>
    <t>CFL
FER</t>
  </si>
  <si>
    <t>Energia elettrica prodotta da fonti rinnovabili (settore Elettrico)</t>
  </si>
  <si>
    <t xml:space="preserve">Solare </t>
  </si>
  <si>
    <t xml:space="preserve">Geotermica </t>
  </si>
  <si>
    <t>Consumi finali di energia da FER (settore Termico)</t>
  </si>
  <si>
    <t>Consumi finali di energia da FER</t>
  </si>
  <si>
    <t>Consumi finali lordi di calore derivato</t>
  </si>
  <si>
    <t>Consumi finali lordi di energia elettrica</t>
  </si>
  <si>
    <t>Consumi finali della frazione non biodegradabile dei rifiuti</t>
  </si>
  <si>
    <t>Consumi finali di prodotti petroliferi</t>
  </si>
  <si>
    <t>Consumi finali di carbone e prodotti derivati</t>
  </si>
  <si>
    <t>Consumi finali di gas</t>
  </si>
  <si>
    <t>NB: mancate quadrature nella tabella derivano da arrotondamenti sui dati sottostanti.</t>
  </si>
  <si>
    <t>Quota dei Consumi Finali Lordi di energia coperta da fonti rinnovabili</t>
  </si>
  <si>
    <t>TAA - Bolzano</t>
  </si>
  <si>
    <t>TAA-Trento</t>
  </si>
  <si>
    <t>TAA-Bolzano</t>
  </si>
  <si>
    <t>CONSUMI FINALI LORDI DI ENERGIA DA FONTI RINNOVABILI (CFL FER)</t>
  </si>
  <si>
    <t>CONSUMI FINALI LORDI DI ENERGIA (CFL)</t>
  </si>
  <si>
    <t>Dato rilevato
(Consumi finali lordi di energia da FER / Consumi finali lordi di energia)</t>
  </si>
  <si>
    <t>Obiettivo Direttiva 2009/28/CE e traiettoria indicativa PAN</t>
  </si>
  <si>
    <t>Lignite</t>
  </si>
  <si>
    <t>GPL</t>
  </si>
  <si>
    <t>Energia geotermica</t>
  </si>
  <si>
    <t>Energia solare termica</t>
  </si>
  <si>
    <t>Frazione biodegradabile dei rifiuti</t>
  </si>
  <si>
    <t>Olio combustibile</t>
  </si>
  <si>
    <t>Gasolio</t>
  </si>
  <si>
    <t>Benzine</t>
  </si>
  <si>
    <t>Coke di petrolio</t>
  </si>
  <si>
    <t>Distillati leggeri</t>
  </si>
  <si>
    <t>Carboturbo</t>
  </si>
  <si>
    <t>Gas di raffineria</t>
  </si>
  <si>
    <t>Altri prodotti petroliferi</t>
  </si>
  <si>
    <t>Gas naturale</t>
  </si>
  <si>
    <t>Altri gas</t>
  </si>
  <si>
    <t>Carbone</t>
  </si>
  <si>
    <t>Coke da cokeria</t>
  </si>
  <si>
    <t>Gas da cokeria</t>
  </si>
  <si>
    <t>(*) a partire dal 2011 è cotabilizzato il solo contenuto energetico di bioliquidi e biocarburanti per cui sono verificati i requisiti di sostenibilità fissati dalla Direttiva 2009/28/CE.</t>
  </si>
  <si>
    <t>Monitoraggio obiettivo complessivo sulle fonti rinnovabili  fissato per l'Italia dalla Direttiva 2009/28/CE e dal PAN
Consumi finali lordi di energia da fonti rinnovabili e Consumi finali lordi di energia complessivi (ktep)</t>
  </si>
  <si>
    <t>Gas da altoforno</t>
  </si>
  <si>
    <t>Biomasse solide</t>
  </si>
  <si>
    <t>Biogas e biometano immesso in rete</t>
  </si>
  <si>
    <t>Biomasse solide nel settore residenziale</t>
  </si>
  <si>
    <t>Biomasse solide nel settore non residenziale</t>
  </si>
  <si>
    <t>Calore derivato prodotto da fonti rinnovabili (settore Termico)</t>
  </si>
  <si>
    <t>Biocarburanti immessi in consumo(*) (settore Trasporti)</t>
  </si>
  <si>
    <t>Monitoraggio dell'overall target sulle fonti rinnovabili  fissato per l'Italia dalla Direttiva RED II 2018/2001/CE e dal PNIEC
Consumi finali lordi di energia da fonti rinnovabili e Consumi finali lordi di energia complessivi (ktep)</t>
  </si>
  <si>
    <t>Bioliquidi sostenibili</t>
  </si>
  <si>
    <t>Biocarburanti sostenibili immessi in consumo (settore Trasporti)</t>
  </si>
  <si>
    <t>Energia ambiente per riscaldamento e acqua calda sanitaria</t>
  </si>
  <si>
    <t>Energia ambiente per raffrescamento</t>
  </si>
  <si>
    <t>Obiettivo Direttiva RED II 2018/2001/CE e traiettoria indicativa PNIEC</t>
  </si>
  <si>
    <t>Bioliquidi*</t>
  </si>
  <si>
    <t>Il dato rilevato è calcolato applicando i criteri di calcolo fissati dalla Direttiva 2009/28/CE (RED I)</t>
  </si>
  <si>
    <t>Il dato rilevato è calcolato applicando i criteri di calcolo fissati dalla Direttiva (UE) 2018/2001 (RED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</si>
</sst>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%"/>
    <numFmt numFmtId="165" formatCode="???,???.00"/>
    <numFmt numFmtId="166" formatCode="_-* #,##0_-;\-* #,##0_-;_-* &quot;-&quot;??_-;_-@_-"/>
    <numFmt numFmtId="167" formatCode="_-* #,##0.00\ _€_-;\-* #,##0.00\ _€_-;_-* &quot;-&quot;??\ _€_-;_-@_-"/>
    <numFmt numFmtId="168" formatCode="#,##0.0000"/>
    <numFmt numFmtId="169" formatCode="_-* #,##0.00\ _E_C_U_-;\-* #,##0.00\ _E_C_U_-;_-* &quot;-&quot;??\ _E_C_U_-;_-@_-"/>
    <numFmt numFmtId="170" formatCode="_(* #,##0.00_);_(* \(#,##0.00\);_(* &quot;-&quot;??_);_(@_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108C4E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rgb="FF108C4E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sz val="12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20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11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5" fillId="0" borderId="0" applyNumberFormat="0" applyProtection="0">
      <alignment horizontal="center" vertical="center"/>
    </xf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29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9" fontId="30" fillId="0" borderId="49" applyNumberFormat="0" applyFont="0" applyFill="0" applyBorder="0" applyProtection="0">
      <alignment horizontal="left" vertical="center" indent="5"/>
    </xf>
    <xf numFmtId="4" fontId="31" fillId="0" borderId="50" applyFill="0" applyBorder="0" applyProtection="0">
      <alignment horizontal="right" vertical="center"/>
    </xf>
    <xf numFmtId="0" fontId="7" fillId="9" borderId="0" applyNumberFormat="0" applyBorder="0" applyAlignment="0">
      <protection hidden="1"/>
    </xf>
    <xf numFmtId="0" fontId="32" fillId="0" borderId="0" applyNumberFormat="0" applyFill="0" applyBorder="0" applyAlignment="0" applyProtection="0"/>
    <xf numFmtId="0" fontId="7" fillId="10" borderId="0" applyNumberFormat="0" applyFont="0" applyBorder="0" applyAlignment="0"/>
    <xf numFmtId="4" fontId="30" fillId="0" borderId="51" applyFill="0" applyBorder="0" applyProtection="0">
      <alignment horizontal="right" vertical="center"/>
    </xf>
    <xf numFmtId="0" fontId="30" fillId="0" borderId="51" applyNumberFormat="0" applyFill="0" applyAlignment="0" applyProtection="0"/>
    <xf numFmtId="0" fontId="33" fillId="11" borderId="0" applyNumberFormat="0" applyFont="0" applyBorder="0" applyAlignment="0" applyProtection="0"/>
    <xf numFmtId="168" fontId="30" fillId="12" borderId="51" applyNumberFormat="0" applyFont="0" applyBorder="0" applyAlignment="0" applyProtection="0">
      <alignment horizontal="right" vertical="center"/>
    </xf>
    <xf numFmtId="0" fontId="30" fillId="0" borderId="0"/>
    <xf numFmtId="0" fontId="34" fillId="0" borderId="52">
      <alignment horizontal="center"/>
      <protection hidden="1"/>
    </xf>
    <xf numFmtId="169" fontId="7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3" applyNumberFormat="0" applyFill="0" applyAlignment="0" applyProtection="0"/>
    <xf numFmtId="0" fontId="37" fillId="0" borderId="54" applyNumberFormat="0" applyFill="0" applyAlignment="0" applyProtection="0"/>
    <xf numFmtId="0" fontId="38" fillId="0" borderId="55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56" applyNumberFormat="0" applyAlignment="0" applyProtection="0"/>
    <xf numFmtId="0" fontId="43" fillId="17" borderId="57" applyNumberFormat="0" applyAlignment="0" applyProtection="0"/>
    <xf numFmtId="0" fontId="44" fillId="17" borderId="56" applyNumberFormat="0" applyAlignment="0" applyProtection="0"/>
    <xf numFmtId="0" fontId="45" fillId="0" borderId="58" applyNumberFormat="0" applyFill="0" applyAlignment="0" applyProtection="0"/>
    <xf numFmtId="0" fontId="9" fillId="18" borderId="59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1" applyNumberFormat="0" applyFill="0" applyAlignment="0" applyProtection="0"/>
    <xf numFmtId="0" fontId="4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6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49" fillId="0" borderId="0" applyFont="0" applyFill="0" applyBorder="0" applyAlignment="0" applyProtection="0"/>
  </cellStyleXfs>
  <cellXfs count="143">
    <xf numFmtId="0" fontId="7" fillId="0" borderId="0" xfId="0" applyFont="1"/>
    <xf numFmtId="0" fontId="11" fillId="2" borderId="12" xfId="0" applyNumberFormat="1" applyFont="1" applyFill="1" applyBorder="1" applyAlignment="1">
      <alignment horizontal="left" vertical="center"/>
    </xf>
    <xf numFmtId="0" fontId="11" fillId="2" borderId="23" xfId="0" applyNumberFormat="1" applyFont="1" applyFill="1" applyBorder="1" applyAlignment="1">
      <alignment horizontal="left" vertical="center"/>
    </xf>
    <xf numFmtId="0" fontId="11" fillId="2" borderId="30" xfId="0" applyNumberFormat="1" applyFont="1" applyFill="1" applyBorder="1" applyAlignment="1">
      <alignment horizontal="left" vertical="center"/>
    </xf>
    <xf numFmtId="0" fontId="10" fillId="5" borderId="18" xfId="0" applyNumberFormat="1" applyFont="1" applyFill="1" applyBorder="1" applyAlignment="1">
      <alignment horizontal="left" vertical="center"/>
    </xf>
    <xf numFmtId="0" fontId="10" fillId="5" borderId="8" xfId="1" applyNumberFormat="1" applyFont="1" applyFill="1" applyBorder="1" applyAlignment="1">
      <alignment horizontal="center" vertical="center" wrapText="1"/>
    </xf>
    <xf numFmtId="0" fontId="10" fillId="5" borderId="21" xfId="1" applyNumberFormat="1" applyFont="1" applyFill="1" applyBorder="1" applyAlignment="1">
      <alignment horizontal="center" vertical="center"/>
    </xf>
    <xf numFmtId="0" fontId="10" fillId="5" borderId="9" xfId="1" applyNumberFormat="1" applyFont="1" applyFill="1" applyBorder="1" applyAlignment="1">
      <alignment horizontal="center" vertical="center"/>
    </xf>
    <xf numFmtId="0" fontId="10" fillId="5" borderId="3" xfId="1" applyNumberFormat="1" applyFont="1" applyFill="1" applyBorder="1" applyAlignment="1">
      <alignment horizontal="center" vertical="center"/>
    </xf>
    <xf numFmtId="0" fontId="10" fillId="5" borderId="13" xfId="1" applyNumberFormat="1" applyFont="1" applyFill="1" applyBorder="1" applyAlignment="1">
      <alignment horizontal="center" vertical="center" wrapText="1"/>
    </xf>
    <xf numFmtId="0" fontId="10" fillId="5" borderId="35" xfId="1" applyNumberFormat="1" applyFont="1" applyFill="1" applyBorder="1" applyAlignment="1">
      <alignment horizontal="center" vertical="center"/>
    </xf>
    <xf numFmtId="0" fontId="10" fillId="5" borderId="14" xfId="1" applyNumberFormat="1" applyFont="1" applyFill="1" applyBorder="1" applyAlignment="1">
      <alignment horizontal="center" vertical="center"/>
    </xf>
    <xf numFmtId="0" fontId="10" fillId="5" borderId="3" xfId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11" fillId="0" borderId="5" xfId="3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" fontId="10" fillId="6" borderId="20" xfId="0" applyNumberFormat="1" applyFont="1" applyFill="1" applyBorder="1" applyAlignment="1">
      <alignment vertical="center"/>
    </xf>
    <xf numFmtId="3" fontId="10" fillId="6" borderId="21" xfId="0" applyNumberFormat="1" applyFont="1" applyFill="1" applyBorder="1" applyAlignment="1">
      <alignment vertical="center"/>
    </xf>
    <xf numFmtId="164" fontId="10" fillId="6" borderId="21" xfId="3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6" fillId="0" borderId="36" xfId="1" applyFont="1" applyBorder="1" applyAlignment="1">
      <alignment vertical="center"/>
    </xf>
    <xf numFmtId="0" fontId="16" fillId="0" borderId="37" xfId="1" applyFont="1" applyBorder="1" applyAlignment="1">
      <alignment vertical="center"/>
    </xf>
    <xf numFmtId="0" fontId="17" fillId="0" borderId="37" xfId="1" applyFont="1" applyBorder="1" applyAlignment="1">
      <alignment vertical="center"/>
    </xf>
    <xf numFmtId="0" fontId="7" fillId="0" borderId="0" xfId="1" applyFill="1" applyBorder="1" applyAlignment="1">
      <alignment vertical="center"/>
    </xf>
    <xf numFmtId="0" fontId="16" fillId="0" borderId="38" xfId="1" applyFont="1" applyBorder="1" applyAlignment="1">
      <alignment vertical="center"/>
    </xf>
    <xf numFmtId="0" fontId="18" fillId="0" borderId="36" xfId="1" applyFont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 wrapText="1"/>
    </xf>
    <xf numFmtId="0" fontId="20" fillId="0" borderId="36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48" xfId="1" applyFont="1" applyBorder="1" applyAlignment="1">
      <alignment vertical="center"/>
    </xf>
    <xf numFmtId="0" fontId="16" fillId="0" borderId="48" xfId="1" applyFont="1" applyBorder="1" applyAlignment="1">
      <alignment horizontal="right" vertical="center"/>
    </xf>
    <xf numFmtId="1" fontId="16" fillId="0" borderId="48" xfId="1" applyNumberFormat="1" applyFont="1" applyBorder="1" applyAlignment="1">
      <alignment horizontal="right" vertical="center"/>
    </xf>
    <xf numFmtId="0" fontId="16" fillId="0" borderId="44" xfId="1" applyFont="1" applyBorder="1" applyAlignment="1">
      <alignment vertical="center"/>
    </xf>
    <xf numFmtId="0" fontId="24" fillId="0" borderId="41" xfId="1" applyFont="1" applyBorder="1" applyAlignment="1">
      <alignment vertical="center"/>
    </xf>
    <xf numFmtId="0" fontId="17" fillId="0" borderId="36" xfId="1" applyFont="1" applyBorder="1" applyAlignment="1">
      <alignment vertical="center"/>
    </xf>
    <xf numFmtId="0" fontId="17" fillId="0" borderId="41" xfId="1" applyFont="1" applyBorder="1" applyAlignment="1">
      <alignment vertical="center"/>
    </xf>
    <xf numFmtId="0" fontId="17" fillId="0" borderId="41" xfId="1" applyFont="1" applyBorder="1" applyAlignment="1">
      <alignment horizontal="center" vertical="center"/>
    </xf>
    <xf numFmtId="3" fontId="17" fillId="0" borderId="41" xfId="1" applyNumberFormat="1" applyFont="1" applyBorder="1" applyAlignment="1">
      <alignment vertical="center"/>
    </xf>
    <xf numFmtId="0" fontId="16" fillId="0" borderId="45" xfId="1" applyFont="1" applyBorder="1" applyAlignment="1">
      <alignment vertical="center"/>
    </xf>
    <xf numFmtId="0" fontId="16" fillId="0" borderId="46" xfId="1" applyFont="1" applyBorder="1" applyAlignment="1">
      <alignment vertical="center"/>
    </xf>
    <xf numFmtId="0" fontId="17" fillId="0" borderId="47" xfId="1" applyFont="1" applyBorder="1" applyAlignment="1">
      <alignment vertical="center"/>
    </xf>
    <xf numFmtId="0" fontId="17" fillId="0" borderId="46" xfId="1" applyFont="1" applyBorder="1" applyAlignment="1">
      <alignment vertical="center"/>
    </xf>
    <xf numFmtId="0" fontId="17" fillId="0" borderId="46" xfId="1" applyFont="1" applyBorder="1" applyAlignment="1">
      <alignment horizontal="center" vertical="center"/>
    </xf>
    <xf numFmtId="3" fontId="17" fillId="0" borderId="45" xfId="1" applyNumberFormat="1" applyFont="1" applyBorder="1" applyAlignment="1">
      <alignment vertical="center"/>
    </xf>
    <xf numFmtId="0" fontId="26" fillId="0" borderId="36" xfId="1" applyFont="1" applyBorder="1" applyAlignment="1">
      <alignment vertical="center"/>
    </xf>
    <xf numFmtId="3" fontId="17" fillId="0" borderId="36" xfId="1" applyNumberFormat="1" applyFont="1" applyBorder="1" applyAlignment="1">
      <alignment vertical="center"/>
    </xf>
    <xf numFmtId="164" fontId="16" fillId="0" borderId="36" xfId="12" applyNumberFormat="1" applyFont="1" applyBorder="1" applyAlignment="1">
      <alignment vertical="center"/>
    </xf>
    <xf numFmtId="164" fontId="27" fillId="8" borderId="38" xfId="12" applyNumberFormat="1" applyFont="1" applyFill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6" fillId="0" borderId="41" xfId="1" applyFont="1" applyBorder="1" applyAlignment="1">
      <alignment vertical="center"/>
    </xf>
    <xf numFmtId="166" fontId="17" fillId="0" borderId="37" xfId="1" applyNumberFormat="1" applyFont="1" applyBorder="1" applyAlignment="1">
      <alignment vertical="center"/>
    </xf>
    <xf numFmtId="0" fontId="16" fillId="0" borderId="36" xfId="1" applyFont="1" applyBorder="1" applyAlignment="1">
      <alignment vertical="center"/>
    </xf>
    <xf numFmtId="0" fontId="16" fillId="0" borderId="37" xfId="1" applyFont="1" applyBorder="1" applyAlignment="1">
      <alignment vertical="center"/>
    </xf>
    <xf numFmtId="0" fontId="16" fillId="0" borderId="38" xfId="1" applyFont="1" applyBorder="1" applyAlignment="1">
      <alignment vertical="center"/>
    </xf>
    <xf numFmtId="0" fontId="17" fillId="0" borderId="36" xfId="1" applyFont="1" applyBorder="1" applyAlignment="1">
      <alignment vertical="center"/>
    </xf>
    <xf numFmtId="0" fontId="17" fillId="0" borderId="36" xfId="1" applyFont="1" applyBorder="1" applyAlignment="1">
      <alignment horizontal="center" vertical="center"/>
    </xf>
    <xf numFmtId="3" fontId="17" fillId="0" borderId="36" xfId="1" applyNumberFormat="1" applyFont="1" applyBorder="1" applyAlignment="1">
      <alignment vertical="center"/>
    </xf>
    <xf numFmtId="1" fontId="17" fillId="0" borderId="36" xfId="1" applyNumberFormat="1" applyFont="1" applyBorder="1" applyAlignment="1">
      <alignment vertical="center"/>
    </xf>
    <xf numFmtId="1" fontId="17" fillId="0" borderId="36" xfId="1" applyNumberFormat="1" applyFont="1" applyBorder="1" applyAlignment="1">
      <alignment horizontal="center" vertical="center"/>
    </xf>
    <xf numFmtId="1" fontId="16" fillId="0" borderId="36" xfId="1" applyNumberFormat="1" applyFont="1" applyBorder="1" applyAlignment="1">
      <alignment vertical="center"/>
    </xf>
    <xf numFmtId="164" fontId="17" fillId="0" borderId="36" xfId="3" applyNumberFormat="1" applyFont="1" applyBorder="1" applyAlignment="1">
      <alignment vertical="center"/>
    </xf>
    <xf numFmtId="0" fontId="51" fillId="0" borderId="41" xfId="1" applyFont="1" applyFill="1" applyBorder="1" applyAlignment="1">
      <alignment horizontal="center" vertical="center" wrapText="1"/>
    </xf>
    <xf numFmtId="3" fontId="21" fillId="46" borderId="36" xfId="1" applyNumberFormat="1" applyFont="1" applyFill="1" applyBorder="1" applyAlignment="1">
      <alignment horizontal="right" vertical="center"/>
    </xf>
    <xf numFmtId="166" fontId="22" fillId="45" borderId="43" xfId="2" applyNumberFormat="1" applyFont="1" applyFill="1" applyBorder="1" applyAlignment="1">
      <alignment horizontal="left" vertical="center"/>
    </xf>
    <xf numFmtId="166" fontId="22" fillId="45" borderId="36" xfId="2" applyNumberFormat="1" applyFont="1" applyFill="1" applyBorder="1" applyAlignment="1">
      <alignment horizontal="right" vertical="center"/>
    </xf>
    <xf numFmtId="3" fontId="22" fillId="45" borderId="36" xfId="1" applyNumberFormat="1" applyFont="1" applyFill="1" applyBorder="1" applyAlignment="1">
      <alignment horizontal="right" vertical="center"/>
    </xf>
    <xf numFmtId="0" fontId="23" fillId="44" borderId="36" xfId="0" applyFont="1" applyFill="1" applyBorder="1" applyAlignment="1">
      <alignment horizontal="left" vertical="center"/>
    </xf>
    <xf numFmtId="166" fontId="23" fillId="44" borderId="36" xfId="2" applyNumberFormat="1" applyFont="1" applyFill="1" applyBorder="1" applyAlignment="1">
      <alignment horizontal="right" vertical="center"/>
    </xf>
    <xf numFmtId="166" fontId="17" fillId="44" borderId="36" xfId="2" applyNumberFormat="1" applyFont="1" applyFill="1" applyBorder="1" applyAlignment="1">
      <alignment horizontal="right" vertical="center"/>
    </xf>
    <xf numFmtId="3" fontId="17" fillId="44" borderId="36" xfId="1" applyNumberFormat="1" applyFont="1" applyFill="1" applyBorder="1" applyAlignment="1">
      <alignment horizontal="right" vertical="center"/>
    </xf>
    <xf numFmtId="0" fontId="23" fillId="44" borderId="38" xfId="0" applyFont="1" applyFill="1" applyBorder="1" applyAlignment="1">
      <alignment vertical="center"/>
    </xf>
    <xf numFmtId="166" fontId="17" fillId="44" borderId="37" xfId="2" applyNumberFormat="1" applyFont="1" applyFill="1" applyBorder="1" applyAlignment="1">
      <alignment horizontal="right" vertical="center"/>
    </xf>
    <xf numFmtId="3" fontId="17" fillId="44" borderId="37" xfId="1" applyNumberFormat="1" applyFont="1" applyFill="1" applyBorder="1" applyAlignment="1">
      <alignment horizontal="right" vertical="center"/>
    </xf>
    <xf numFmtId="0" fontId="23" fillId="44" borderId="36" xfId="1" applyFont="1" applyFill="1" applyBorder="1" applyAlignment="1">
      <alignment horizontal="left" vertical="center"/>
    </xf>
    <xf numFmtId="166" fontId="23" fillId="44" borderId="36" xfId="2" applyNumberFormat="1" applyFont="1" applyFill="1" applyBorder="1" applyAlignment="1">
      <alignment horizontal="left" vertical="center"/>
    </xf>
    <xf numFmtId="0" fontId="23" fillId="44" borderId="43" xfId="1" applyFont="1" applyFill="1" applyBorder="1" applyAlignment="1">
      <alignment horizontal="left" vertical="center"/>
    </xf>
    <xf numFmtId="166" fontId="23" fillId="44" borderId="43" xfId="2" applyNumberFormat="1" applyFont="1" applyFill="1" applyBorder="1" applyAlignment="1">
      <alignment horizontal="left" vertical="center"/>
    </xf>
    <xf numFmtId="0" fontId="23" fillId="44" borderId="44" xfId="1" applyFont="1" applyFill="1" applyBorder="1" applyAlignment="1">
      <alignment horizontal="left" vertical="center"/>
    </xf>
    <xf numFmtId="166" fontId="17" fillId="44" borderId="44" xfId="2" applyNumberFormat="1" applyFont="1" applyFill="1" applyBorder="1" applyAlignment="1">
      <alignment horizontal="right" vertical="center"/>
    </xf>
    <xf numFmtId="3" fontId="17" fillId="44" borderId="44" xfId="1" applyNumberFormat="1" applyFont="1" applyFill="1" applyBorder="1" applyAlignment="1">
      <alignment horizontal="right" vertical="center"/>
    </xf>
    <xf numFmtId="166" fontId="21" fillId="46" borderId="41" xfId="2" applyNumberFormat="1" applyFont="1" applyFill="1" applyBorder="1" applyAlignment="1">
      <alignment horizontal="right" vertical="center"/>
    </xf>
    <xf numFmtId="3" fontId="21" fillId="46" borderId="41" xfId="1" applyNumberFormat="1" applyFont="1" applyFill="1" applyBorder="1" applyAlignment="1">
      <alignment horizontal="right" vertical="center"/>
    </xf>
    <xf numFmtId="164" fontId="27" fillId="46" borderId="38" xfId="12" applyNumberFormat="1" applyFont="1" applyFill="1" applyBorder="1" applyAlignment="1">
      <alignment horizontal="center" vertical="center"/>
    </xf>
    <xf numFmtId="0" fontId="17" fillId="0" borderId="63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3" fontId="17" fillId="0" borderId="62" xfId="1" applyNumberFormat="1" applyFont="1" applyBorder="1" applyAlignment="1">
      <alignment vertical="center"/>
    </xf>
    <xf numFmtId="0" fontId="16" fillId="0" borderId="62" xfId="1" applyFont="1" applyBorder="1" applyAlignment="1">
      <alignment vertical="center"/>
    </xf>
    <xf numFmtId="0" fontId="22" fillId="45" borderId="38" xfId="1" applyFont="1" applyFill="1" applyBorder="1" applyAlignment="1">
      <alignment horizontal="left" vertical="center"/>
    </xf>
    <xf numFmtId="0" fontId="22" fillId="45" borderId="43" xfId="1" applyFont="1" applyFill="1" applyBorder="1" applyAlignment="1">
      <alignment horizontal="left" vertical="center"/>
    </xf>
    <xf numFmtId="0" fontId="50" fillId="0" borderId="3" xfId="1" applyFont="1" applyBorder="1" applyAlignment="1">
      <alignment horizontal="left" vertical="center" wrapText="1"/>
    </xf>
    <xf numFmtId="0" fontId="19" fillId="0" borderId="39" xfId="1" applyFont="1" applyBorder="1" applyAlignment="1">
      <alignment horizontal="left" vertical="center" wrapText="1"/>
    </xf>
    <xf numFmtId="0" fontId="19" fillId="0" borderId="40" xfId="1" applyFont="1" applyBorder="1" applyAlignment="1">
      <alignment horizontal="left" vertical="center" wrapText="1"/>
    </xf>
    <xf numFmtId="0" fontId="21" fillId="46" borderId="38" xfId="1" applyFont="1" applyFill="1" applyBorder="1" applyAlignment="1">
      <alignment horizontal="left" vertical="center" wrapText="1"/>
    </xf>
    <xf numFmtId="0" fontId="21" fillId="46" borderId="42" xfId="1" applyFont="1" applyFill="1" applyBorder="1" applyAlignment="1">
      <alignment horizontal="left" vertical="center"/>
    </xf>
    <xf numFmtId="0" fontId="21" fillId="46" borderId="43" xfId="1" applyFont="1" applyFill="1" applyBorder="1" applyAlignment="1">
      <alignment horizontal="left" vertical="center"/>
    </xf>
    <xf numFmtId="0" fontId="21" fillId="46" borderId="41" xfId="1" applyFont="1" applyFill="1" applyBorder="1" applyAlignment="1">
      <alignment horizontal="left" vertical="center"/>
    </xf>
    <xf numFmtId="0" fontId="27" fillId="8" borderId="38" xfId="1" applyFont="1" applyFill="1" applyBorder="1" applyAlignment="1">
      <alignment horizontal="left" vertical="center" wrapText="1"/>
    </xf>
    <xf numFmtId="0" fontId="27" fillId="8" borderId="42" xfId="1" applyFont="1" applyFill="1" applyBorder="1" applyAlignment="1">
      <alignment horizontal="left" vertical="center" wrapText="1"/>
    </xf>
    <xf numFmtId="0" fontId="25" fillId="3" borderId="18" xfId="1" applyFont="1" applyFill="1" applyBorder="1" applyAlignment="1">
      <alignment horizontal="left" vertical="center" wrapText="1"/>
    </xf>
    <xf numFmtId="0" fontId="25" fillId="3" borderId="1" xfId="1" applyFont="1" applyFill="1" applyBorder="1" applyAlignment="1">
      <alignment horizontal="left" vertical="center" wrapText="1"/>
    </xf>
    <xf numFmtId="0" fontId="18" fillId="0" borderId="39" xfId="1" applyFont="1" applyBorder="1" applyAlignment="1">
      <alignment horizontal="left" vertical="center" wrapText="1"/>
    </xf>
    <xf numFmtId="0" fontId="18" fillId="0" borderId="40" xfId="1" applyFont="1" applyBorder="1" applyAlignment="1">
      <alignment horizontal="left" vertical="center" wrapText="1"/>
    </xf>
    <xf numFmtId="0" fontId="27" fillId="46" borderId="38" xfId="1" applyFont="1" applyFill="1" applyBorder="1" applyAlignment="1">
      <alignment horizontal="left" vertical="center" wrapText="1"/>
    </xf>
    <xf numFmtId="0" fontId="27" fillId="46" borderId="42" xfId="1" applyFont="1" applyFill="1" applyBorder="1" applyAlignment="1">
      <alignment horizontal="left" vertical="center" wrapText="1"/>
    </xf>
    <xf numFmtId="0" fontId="10" fillId="7" borderId="1" xfId="1" applyNumberFormat="1" applyFont="1" applyFill="1" applyBorder="1" applyAlignment="1">
      <alignment horizontal="center" vertical="center"/>
    </xf>
    <xf numFmtId="0" fontId="10" fillId="7" borderId="18" xfId="1" applyNumberFormat="1" applyFont="1" applyFill="1" applyBorder="1" applyAlignment="1">
      <alignment horizontal="center" vertical="center"/>
    </xf>
    <xf numFmtId="0" fontId="10" fillId="7" borderId="7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166" fontId="21" fillId="46" borderId="36" xfId="2" applyNumberFormat="1" applyFont="1" applyFill="1" applyBorder="1" applyAlignment="1">
      <alignment horizontal="right" vertical="center"/>
    </xf>
    <xf numFmtId="166" fontId="23" fillId="44" borderId="36" xfId="2" applyNumberFormat="1" applyFont="1" applyFill="1" applyBorder="1" applyAlignment="1">
      <alignment horizontal="right" vertical="center" indent="1"/>
    </xf>
    <xf numFmtId="166" fontId="17" fillId="44" borderId="36" xfId="2" applyNumberFormat="1" applyFont="1" applyFill="1" applyBorder="1" applyAlignment="1">
      <alignment horizontal="right" vertical="center" indent="1"/>
    </xf>
  </cellXfs>
  <cellStyles count="95">
    <cellStyle name="20% - Colore 1" xfId="54" builtinId="30" customBuiltin="1"/>
    <cellStyle name="20% - Colore 2" xfId="58" builtinId="34" customBuiltin="1"/>
    <cellStyle name="20% - Colore 3" xfId="62" builtinId="38" customBuiltin="1"/>
    <cellStyle name="20% - Colore 4" xfId="66" builtinId="42" customBuiltin="1"/>
    <cellStyle name="20% - Colore 5" xfId="70" builtinId="46" customBuiltin="1"/>
    <cellStyle name="20% - Colore 6" xfId="74" builtinId="50" customBuiltin="1"/>
    <cellStyle name="40% - Colore 1" xfId="55" builtinId="31" customBuiltin="1"/>
    <cellStyle name="40% - Colore 2" xfId="59" builtinId="35" customBuiltin="1"/>
    <cellStyle name="40% - Colore 3" xfId="63" builtinId="39" customBuiltin="1"/>
    <cellStyle name="40% - Colore 4" xfId="67" builtinId="43" customBuiltin="1"/>
    <cellStyle name="40% - Colore 5" xfId="71" builtinId="47" customBuiltin="1"/>
    <cellStyle name="40% - Colore 6" xfId="75" builtinId="51" customBuiltin="1"/>
    <cellStyle name="5x indented GHG Textfiels" xfId="16"/>
    <cellStyle name="60% - Colore 1" xfId="56" builtinId="32" customBuiltin="1"/>
    <cellStyle name="60% - Colore 2" xfId="60" builtinId="36" customBuiltin="1"/>
    <cellStyle name="60% - Colore 3" xfId="64" builtinId="40" customBuiltin="1"/>
    <cellStyle name="60% - Colore 4" xfId="68" builtinId="44" customBuiltin="1"/>
    <cellStyle name="60% - Colore 5" xfId="72" builtinId="48" customBuiltin="1"/>
    <cellStyle name="60% - Colore 6" xfId="76" builtinId="52" customBuiltin="1"/>
    <cellStyle name="Bold GHG Numbers (0.00)" xfId="17"/>
    <cellStyle name="Calcolo" xfId="47" builtinId="22" customBuiltin="1"/>
    <cellStyle name="Cella collegata" xfId="48" builtinId="24" customBuiltin="1"/>
    <cellStyle name="Cella da controllare" xfId="49" builtinId="23" customBuiltin="1"/>
    <cellStyle name="Colore 1" xfId="53" builtinId="29" customBuiltin="1"/>
    <cellStyle name="Colore 2" xfId="57" builtinId="33" customBuiltin="1"/>
    <cellStyle name="Colore 3" xfId="61" builtinId="37" customBuiltin="1"/>
    <cellStyle name="Colore 4" xfId="65" builtinId="41" customBuiltin="1"/>
    <cellStyle name="Colore 5" xfId="69" builtinId="45" customBuiltin="1"/>
    <cellStyle name="Colore 6" xfId="73" builtinId="49" customBuiltin="1"/>
    <cellStyle name="Comma 2" xfId="27"/>
    <cellStyle name="Cover" xfId="18"/>
    <cellStyle name="Headline" xfId="19"/>
    <cellStyle name="Input" xfId="45" builtinId="20" customBuiltin="1"/>
    <cellStyle name="Menu" xfId="20"/>
    <cellStyle name="Migliaia" xfId="2" builtinId="3"/>
    <cellStyle name="Migliaia 14" xfId="94"/>
    <cellStyle name="Migliaia 2" xfId="7"/>
    <cellStyle name="Migliaia 2 2" xfId="34"/>
    <cellStyle name="Migliaia 2 3" xfId="81"/>
    <cellStyle name="Migliaia 2 4" xfId="84"/>
    <cellStyle name="Migliaia 2 5" xfId="89"/>
    <cellStyle name="Migliaia 3" xfId="15"/>
    <cellStyle name="Migliaia 4" xfId="28"/>
    <cellStyle name="Migliaia 5" xfId="82"/>
    <cellStyle name="Neutrale" xfId="44" builtinId="28" customBuiltin="1"/>
    <cellStyle name="Normal 2" xfId="4"/>
    <cellStyle name="Normal 2 2" xfId="29"/>
    <cellStyle name="Normal GHG Numbers (0.00)" xfId="21"/>
    <cellStyle name="Normal GHG whole table" xfId="22"/>
    <cellStyle name="Normal GHG-Shade" xfId="23"/>
    <cellStyle name="Normal_Electricity_May9th" xfId="8"/>
    <cellStyle name="Normale" xfId="0" builtinId="0"/>
    <cellStyle name="Normale 2" xfId="1"/>
    <cellStyle name="Normale 2 2" xfId="9"/>
    <cellStyle name="Normale 2 2 2" xfId="31"/>
    <cellStyle name="Normale 3" xfId="5"/>
    <cellStyle name="Normale 3 2" xfId="13"/>
    <cellStyle name="Normale 3 2 2" xfId="35"/>
    <cellStyle name="Normale 3 2 3" xfId="87"/>
    <cellStyle name="Normale 3 2 4" xfId="91"/>
    <cellStyle name="Normale 3 3" xfId="30"/>
    <cellStyle name="Normale 3 4" xfId="32"/>
    <cellStyle name="Normale 3 5" xfId="80"/>
    <cellStyle name="Normale 3 6" xfId="85"/>
    <cellStyle name="Normale 3 7" xfId="90"/>
    <cellStyle name="Normale 4" xfId="10"/>
    <cellStyle name="Normale 5" xfId="77"/>
    <cellStyle name="Nota 2" xfId="83"/>
    <cellStyle name="Output" xfId="46" builtinId="21" customBuiltin="1"/>
    <cellStyle name="Pattern" xfId="24"/>
    <cellStyle name="Percent 2" xfId="11"/>
    <cellStyle name="Percentuale" xfId="3" builtinId="5"/>
    <cellStyle name="Percentuale 2" xfId="6"/>
    <cellStyle name="Percentuale 2 2" xfId="14"/>
    <cellStyle name="Percentuale 2 2 2" xfId="36"/>
    <cellStyle name="Percentuale 2 2 3" xfId="88"/>
    <cellStyle name="Percentuale 2 2 4" xfId="93"/>
    <cellStyle name="Percentuale 2 3" xfId="33"/>
    <cellStyle name="Percentuale 2 4" xfId="79"/>
    <cellStyle name="Percentuale 2 5" xfId="86"/>
    <cellStyle name="Percentuale 2 6" xfId="92"/>
    <cellStyle name="Percentuale 3" xfId="12"/>
    <cellStyle name="Percentuale 4" xfId="78"/>
    <cellStyle name="Standard_FI00EU01" xfId="25"/>
    <cellStyle name="Testo avviso" xfId="50" builtinId="11" customBuiltin="1"/>
    <cellStyle name="Testo descrittivo" xfId="51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52" builtinId="25" customBuiltin="1"/>
    <cellStyle name="Valore non valido" xfId="43" builtinId="27" customBuiltin="1"/>
    <cellStyle name="Valore valido" xfId="42" builtinId="26" customBuiltin="1"/>
    <cellStyle name="Year" xfId="26"/>
  </cellStyles>
  <dxfs count="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3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38982D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6228"/>
      <color rgb="FF466606"/>
      <color rgb="FFE7FCBC"/>
      <color rgb="FF89C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66"/>
  <sheetViews>
    <sheetView showGridLines="0" tabSelected="1" topLeftCell="B1" zoomScale="70" zoomScaleNormal="70" workbookViewId="0">
      <selection activeCell="B2" sqref="B2:T2"/>
    </sheetView>
  </sheetViews>
  <sheetFormatPr defaultColWidth="9.109375" defaultRowHeight="15.6" x14ac:dyDescent="0.25"/>
  <cols>
    <col min="1" max="1" width="5.33203125" style="49" customWidth="1"/>
    <col min="2" max="3" width="8.5546875" style="49" customWidth="1"/>
    <col min="4" max="4" width="74.88671875" style="63" customWidth="1"/>
    <col min="5" max="5" width="12.6640625" style="63" customWidth="1"/>
    <col min="6" max="7" width="12.6640625" style="77" customWidth="1"/>
    <col min="8" max="8" width="12.6640625" style="74" customWidth="1"/>
    <col min="9" max="9" width="12.6640625" style="63" customWidth="1"/>
    <col min="10" max="11" width="12.6640625" style="77" customWidth="1"/>
    <col min="12" max="12" width="12.6640625" style="74" customWidth="1"/>
    <col min="13" max="20" width="12.6640625" style="49" customWidth="1"/>
    <col min="21" max="16384" width="9.109375" style="49"/>
  </cols>
  <sheetData>
    <row r="1" spans="1:20" ht="21.75" customHeight="1" x14ac:dyDescent="0.25"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79"/>
      <c r="N1" s="79"/>
      <c r="O1" s="79"/>
      <c r="P1" s="52"/>
      <c r="Q1" s="52"/>
      <c r="T1" s="52"/>
    </row>
    <row r="2" spans="1:20" ht="60.75" customHeight="1" x14ac:dyDescent="0.25">
      <c r="A2" s="53"/>
      <c r="B2" s="119" t="s">
        <v>68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s="54" customFormat="1" ht="30.75" customHeight="1" x14ac:dyDescent="0.25">
      <c r="B3" s="120"/>
      <c r="C3" s="121"/>
      <c r="D3" s="121"/>
      <c r="E3" s="90">
        <v>2005</v>
      </c>
      <c r="F3" s="90">
        <v>2006</v>
      </c>
      <c r="G3" s="90">
        <v>2007</v>
      </c>
      <c r="H3" s="90">
        <v>2008</v>
      </c>
      <c r="I3" s="90">
        <v>2009</v>
      </c>
      <c r="J3" s="90">
        <v>2010</v>
      </c>
      <c r="K3" s="90">
        <v>2011</v>
      </c>
      <c r="L3" s="90">
        <v>2012</v>
      </c>
      <c r="M3" s="90">
        <v>2013</v>
      </c>
      <c r="N3" s="90">
        <v>2014</v>
      </c>
      <c r="O3" s="90">
        <v>2015</v>
      </c>
      <c r="P3" s="90">
        <v>2016</v>
      </c>
      <c r="Q3" s="90">
        <v>2017</v>
      </c>
      <c r="R3" s="90">
        <v>2018</v>
      </c>
      <c r="S3" s="90">
        <v>2019</v>
      </c>
      <c r="T3" s="90">
        <v>2020</v>
      </c>
    </row>
    <row r="4" spans="1:20" s="56" customFormat="1" ht="71.25" customHeight="1" x14ac:dyDescent="0.25">
      <c r="B4" s="122" t="s">
        <v>45</v>
      </c>
      <c r="C4" s="123"/>
      <c r="D4" s="124"/>
      <c r="E4" s="91">
        <v>10650.965496633531</v>
      </c>
      <c r="F4" s="91">
        <v>11632.66237793931</v>
      </c>
      <c r="G4" s="91">
        <v>13628.547315647083</v>
      </c>
      <c r="H4" s="91">
        <v>15938.043265727982</v>
      </c>
      <c r="I4" s="91">
        <v>16711.50831282451</v>
      </c>
      <c r="J4" s="91">
        <v>17361.843060528394</v>
      </c>
      <c r="K4" s="91">
        <v>16514.564472646278</v>
      </c>
      <c r="L4" s="91">
        <v>19617.686882855043</v>
      </c>
      <c r="M4" s="91">
        <v>20736.552384390732</v>
      </c>
      <c r="N4" s="91">
        <v>20245.212219847985</v>
      </c>
      <c r="O4" s="91">
        <v>21285.777655375332</v>
      </c>
      <c r="P4" s="91">
        <v>21080.978331226426</v>
      </c>
      <c r="Q4" s="91">
        <v>21999.858566486957</v>
      </c>
      <c r="R4" s="91">
        <v>21605.085016819885</v>
      </c>
      <c r="S4" s="91">
        <v>21877.463493159579</v>
      </c>
      <c r="T4" s="91">
        <v>21900.475183263341</v>
      </c>
    </row>
    <row r="5" spans="1:20" ht="30" customHeight="1" x14ac:dyDescent="0.25">
      <c r="C5" s="117" t="s">
        <v>29</v>
      </c>
      <c r="D5" s="118"/>
      <c r="E5" s="92">
        <v>4847.1411995060243</v>
      </c>
      <c r="F5" s="92">
        <v>4829.625350716602</v>
      </c>
      <c r="G5" s="92">
        <v>4863.0630841701368</v>
      </c>
      <c r="H5" s="92">
        <v>5054.7670404677183</v>
      </c>
      <c r="I5" s="92">
        <v>5265.3512395487614</v>
      </c>
      <c r="J5" s="92">
        <v>5659.5367237465798</v>
      </c>
      <c r="K5" s="92">
        <v>7012.9114788904517</v>
      </c>
      <c r="L5" s="92">
        <v>8025.6236089567456</v>
      </c>
      <c r="M5" s="92">
        <v>8883.2162690771911</v>
      </c>
      <c r="N5" s="92">
        <v>9248.1105386567306</v>
      </c>
      <c r="O5" s="92">
        <v>9434.6210824372156</v>
      </c>
      <c r="P5" s="92">
        <v>9503.6994723462522</v>
      </c>
      <c r="Q5" s="92">
        <v>9728.5802523737766</v>
      </c>
      <c r="R5" s="93">
        <v>9682.7948874256726</v>
      </c>
      <c r="S5" s="94">
        <v>9927.1876034149282</v>
      </c>
      <c r="T5" s="94">
        <v>10176.285905330487</v>
      </c>
    </row>
    <row r="6" spans="1:20" ht="16.5" customHeight="1" x14ac:dyDescent="0.25">
      <c r="D6" s="95" t="s">
        <v>23</v>
      </c>
      <c r="E6" s="96">
        <v>3764.7718087578355</v>
      </c>
      <c r="F6" s="96">
        <v>3644.7739648027036</v>
      </c>
      <c r="G6" s="96">
        <v>3584.7199414860324</v>
      </c>
      <c r="H6" s="96">
        <v>3606.6585644774282</v>
      </c>
      <c r="I6" s="96">
        <v>3635.2883431735468</v>
      </c>
      <c r="J6" s="96">
        <v>3730.8811591699391</v>
      </c>
      <c r="K6" s="96">
        <v>3784.311354452972</v>
      </c>
      <c r="L6" s="96">
        <v>3795.3698937463823</v>
      </c>
      <c r="M6" s="96">
        <v>3867.9551667378037</v>
      </c>
      <c r="N6" s="96">
        <v>3935.0835246857509</v>
      </c>
      <c r="O6" s="96">
        <v>3949.5235015041158</v>
      </c>
      <c r="P6" s="96">
        <v>3971.7473082807001</v>
      </c>
      <c r="Q6" s="96">
        <v>3959.300308306179</v>
      </c>
      <c r="R6" s="97">
        <v>4024.088200179322</v>
      </c>
      <c r="S6" s="98">
        <v>4045.7233575120517</v>
      </c>
      <c r="T6" s="98">
        <v>4126.1922590220274</v>
      </c>
    </row>
    <row r="7" spans="1:20" ht="16.5" customHeight="1" x14ac:dyDescent="0.25">
      <c r="D7" s="95" t="s">
        <v>24</v>
      </c>
      <c r="E7" s="96">
        <v>219.96079229591055</v>
      </c>
      <c r="F7" s="96">
        <v>267.46548737563432</v>
      </c>
      <c r="G7" s="96">
        <v>344.09765687155016</v>
      </c>
      <c r="H7" s="96">
        <v>449.3925688535752</v>
      </c>
      <c r="I7" s="96">
        <v>587.31130566154229</v>
      </c>
      <c r="J7" s="96">
        <v>755.54559037199601</v>
      </c>
      <c r="K7" s="96">
        <v>882.73752770489102</v>
      </c>
      <c r="L7" s="96">
        <v>1066.4098631037423</v>
      </c>
      <c r="M7" s="96">
        <v>1214.0655735345729</v>
      </c>
      <c r="N7" s="96">
        <v>1280.0508316837916</v>
      </c>
      <c r="O7" s="96">
        <v>1315.4137290479919</v>
      </c>
      <c r="P7" s="96">
        <v>1420.3374178756001</v>
      </c>
      <c r="Q7" s="96">
        <v>1478.7901426998792</v>
      </c>
      <c r="R7" s="97">
        <v>1541.1012606310778</v>
      </c>
      <c r="S7" s="98">
        <v>1645.9100830059758</v>
      </c>
      <c r="T7" s="98">
        <v>1705.6282748542367</v>
      </c>
    </row>
    <row r="8" spans="1:20" ht="16.5" customHeight="1" x14ac:dyDescent="0.25">
      <c r="D8" s="95" t="s">
        <v>30</v>
      </c>
      <c r="E8" s="96">
        <v>2.6655202063628547</v>
      </c>
      <c r="F8" s="96">
        <v>3.0094582975064488</v>
      </c>
      <c r="G8" s="96">
        <v>3.349355116079106</v>
      </c>
      <c r="H8" s="96">
        <v>16.59200343938091</v>
      </c>
      <c r="I8" s="96">
        <v>58.166895958727423</v>
      </c>
      <c r="J8" s="96">
        <v>163.85735167669819</v>
      </c>
      <c r="K8" s="96">
        <v>928.26509028374892</v>
      </c>
      <c r="L8" s="96">
        <v>1621.8170249355114</v>
      </c>
      <c r="M8" s="96">
        <v>1856.2873602751504</v>
      </c>
      <c r="N8" s="96">
        <v>1918.0021496130696</v>
      </c>
      <c r="O8" s="96">
        <v>1972.673430782459</v>
      </c>
      <c r="P8" s="96">
        <v>1900.6241616509028</v>
      </c>
      <c r="Q8" s="96">
        <v>2096.1058469475493</v>
      </c>
      <c r="R8" s="97">
        <v>1947.879449699054</v>
      </c>
      <c r="S8" s="98">
        <v>2036.8787618228719</v>
      </c>
      <c r="T8" s="98">
        <v>2144.5833190025796</v>
      </c>
    </row>
    <row r="9" spans="1:20" ht="16.5" customHeight="1" x14ac:dyDescent="0.25">
      <c r="D9" s="95" t="s">
        <v>31</v>
      </c>
      <c r="E9" s="96">
        <v>457.82115219260533</v>
      </c>
      <c r="F9" s="96">
        <v>475.26792777300079</v>
      </c>
      <c r="G9" s="96">
        <v>478.85881341358549</v>
      </c>
      <c r="H9" s="96">
        <v>474.66165090283744</v>
      </c>
      <c r="I9" s="96">
        <v>459.31401547721407</v>
      </c>
      <c r="J9" s="96">
        <v>462.24557179707654</v>
      </c>
      <c r="K9" s="96">
        <v>486.17910576096301</v>
      </c>
      <c r="L9" s="96">
        <v>480.79836629406708</v>
      </c>
      <c r="M9" s="96">
        <v>486.60601891659496</v>
      </c>
      <c r="N9" s="96">
        <v>508.71306964746344</v>
      </c>
      <c r="O9" s="96">
        <v>531.81177987962167</v>
      </c>
      <c r="P9" s="96">
        <v>540.71994840928642</v>
      </c>
      <c r="Q9" s="96">
        <v>533.20369733447978</v>
      </c>
      <c r="R9" s="97">
        <v>524.9690455717971</v>
      </c>
      <c r="S9" s="98">
        <v>522.34393809114351</v>
      </c>
      <c r="T9" s="98">
        <v>518.15236457437652</v>
      </c>
    </row>
    <row r="10" spans="1:20" ht="16.5" customHeight="1" x14ac:dyDescent="0.25">
      <c r="D10" s="95" t="s">
        <v>70</v>
      </c>
      <c r="E10" s="97">
        <v>298.91969045571796</v>
      </c>
      <c r="F10" s="97">
        <v>324.20834049871019</v>
      </c>
      <c r="G10" s="97">
        <v>327.60060189165949</v>
      </c>
      <c r="H10" s="97">
        <v>369.92889079965607</v>
      </c>
      <c r="I10" s="97">
        <v>382.10128976784176</v>
      </c>
      <c r="J10" s="97">
        <v>370.38245915735172</v>
      </c>
      <c r="K10" s="97">
        <v>406.72226999140156</v>
      </c>
      <c r="L10" s="97">
        <v>408.03989681857263</v>
      </c>
      <c r="M10" s="97">
        <v>505.99148753224421</v>
      </c>
      <c r="N10" s="97">
        <v>532.49028374892521</v>
      </c>
      <c r="O10" s="97">
        <v>540.81891659501287</v>
      </c>
      <c r="P10" s="97">
        <v>562.33748925193458</v>
      </c>
      <c r="Q10" s="97">
        <v>568.82760103181431</v>
      </c>
      <c r="R10" s="97">
        <v>564.25760963026653</v>
      </c>
      <c r="S10" s="98">
        <v>568.25717970765265</v>
      </c>
      <c r="T10" s="98">
        <v>584.69484092863286</v>
      </c>
    </row>
    <row r="11" spans="1:20" ht="16.5" customHeight="1" x14ac:dyDescent="0.25">
      <c r="D11" s="95" t="s">
        <v>71</v>
      </c>
      <c r="E11" s="97">
        <v>103.00223559759242</v>
      </c>
      <c r="F11" s="97">
        <v>114.90017196904557</v>
      </c>
      <c r="G11" s="97">
        <v>124.43671539122955</v>
      </c>
      <c r="H11" s="97">
        <v>137.53336199484093</v>
      </c>
      <c r="I11" s="97">
        <v>143.16938950988822</v>
      </c>
      <c r="J11" s="97">
        <v>176.62459157351674</v>
      </c>
      <c r="K11" s="97">
        <v>292.75288048151333</v>
      </c>
      <c r="L11" s="97">
        <v>397.23843508168534</v>
      </c>
      <c r="M11" s="97">
        <v>640.38460877042144</v>
      </c>
      <c r="N11" s="97">
        <v>704.9400687876182</v>
      </c>
      <c r="O11" s="97">
        <v>706.09527085124671</v>
      </c>
      <c r="P11" s="97">
        <v>710.12295786758375</v>
      </c>
      <c r="Q11" s="97">
        <v>715.00830583891241</v>
      </c>
      <c r="R11" s="97">
        <v>717.92903841309624</v>
      </c>
      <c r="S11" s="98">
        <v>711.65984522785891</v>
      </c>
      <c r="T11" s="98">
        <v>702.18753344889876</v>
      </c>
    </row>
    <row r="12" spans="1:20" ht="16.5" customHeight="1" x14ac:dyDescent="0.25">
      <c r="D12" s="95" t="s">
        <v>82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231.9432502149613</v>
      </c>
      <c r="L12" s="97">
        <v>255.95012897678413</v>
      </c>
      <c r="M12" s="97">
        <v>311.92605331040409</v>
      </c>
      <c r="N12" s="97">
        <v>368.83061049011178</v>
      </c>
      <c r="O12" s="97">
        <v>418.28445377676695</v>
      </c>
      <c r="P12" s="97">
        <v>397.81018901024584</v>
      </c>
      <c r="Q12" s="97">
        <v>377.34435021496131</v>
      </c>
      <c r="R12" s="97">
        <v>362.57028330105851</v>
      </c>
      <c r="S12" s="98">
        <v>396.41443804737332</v>
      </c>
      <c r="T12" s="98">
        <v>394.84731349973464</v>
      </c>
    </row>
    <row r="13" spans="1:20" ht="30" customHeight="1" x14ac:dyDescent="0.25">
      <c r="C13" s="117" t="s">
        <v>32</v>
      </c>
      <c r="D13" s="118"/>
      <c r="E13" s="92">
        <v>5436.6226156523953</v>
      </c>
      <c r="F13" s="92">
        <v>6433.3513484226705</v>
      </c>
      <c r="G13" s="92">
        <v>8462.006635222051</v>
      </c>
      <c r="H13" s="92">
        <v>9977.9790054265013</v>
      </c>
      <c r="I13" s="92">
        <v>10013.677289192439</v>
      </c>
      <c r="J13" s="92">
        <v>9745.9024011746696</v>
      </c>
      <c r="K13" s="92">
        <v>7406.7648446793983</v>
      </c>
      <c r="L13" s="92">
        <v>9634.7907970307751</v>
      </c>
      <c r="M13" s="92">
        <v>9765.1524527710189</v>
      </c>
      <c r="N13" s="92">
        <v>8967.8689916506628</v>
      </c>
      <c r="O13" s="92">
        <v>9782.6099268903599</v>
      </c>
      <c r="P13" s="92">
        <v>9610.510156661192</v>
      </c>
      <c r="Q13" s="92">
        <v>10254.388320103446</v>
      </c>
      <c r="R13" s="93">
        <v>9722.6212859976422</v>
      </c>
      <c r="S13" s="94">
        <v>9635.8506497140806</v>
      </c>
      <c r="T13" s="94">
        <v>9395.2605291698019</v>
      </c>
    </row>
    <row r="14" spans="1:20" ht="16.5" customHeight="1" x14ac:dyDescent="0.25">
      <c r="D14" s="95" t="s">
        <v>51</v>
      </c>
      <c r="E14" s="96">
        <v>212.95500143307538</v>
      </c>
      <c r="F14" s="96">
        <v>212.95500143307538</v>
      </c>
      <c r="G14" s="96">
        <v>212.95500143307538</v>
      </c>
      <c r="H14" s="96">
        <v>212.95500143307538</v>
      </c>
      <c r="I14" s="96">
        <v>212.95500143307538</v>
      </c>
      <c r="J14" s="96">
        <v>125.22690360179612</v>
      </c>
      <c r="K14" s="96">
        <v>125.22690360179612</v>
      </c>
      <c r="L14" s="96">
        <v>118.22871883061048</v>
      </c>
      <c r="M14" s="96">
        <v>119.11244864813223</v>
      </c>
      <c r="N14" s="96">
        <v>111.30218782841311</v>
      </c>
      <c r="O14" s="96">
        <v>114.12056940861756</v>
      </c>
      <c r="P14" s="96">
        <v>124.72532721887838</v>
      </c>
      <c r="Q14" s="96">
        <v>130.84828508646223</v>
      </c>
      <c r="R14" s="97">
        <v>128.12878570746153</v>
      </c>
      <c r="S14" s="98">
        <v>130.81568262157256</v>
      </c>
      <c r="T14" s="98">
        <v>119.74753988726474</v>
      </c>
    </row>
    <row r="15" spans="1:20" ht="16.5" customHeight="1" x14ac:dyDescent="0.25">
      <c r="D15" s="95" t="s">
        <v>52</v>
      </c>
      <c r="E15" s="96">
        <v>27.323970574185534</v>
      </c>
      <c r="F15" s="96">
        <v>34.799847138626156</v>
      </c>
      <c r="G15" s="96">
        <v>52.211713002770608</v>
      </c>
      <c r="H15" s="96">
        <v>66.876851055698864</v>
      </c>
      <c r="I15" s="96">
        <v>84.933600840737554</v>
      </c>
      <c r="J15" s="96">
        <v>134.13585554600172</v>
      </c>
      <c r="K15" s="96">
        <v>140.36973344797934</v>
      </c>
      <c r="L15" s="96">
        <v>155.32148657686059</v>
      </c>
      <c r="M15" s="96">
        <v>168.14751122575714</v>
      </c>
      <c r="N15" s="96">
        <v>179.54046049488869</v>
      </c>
      <c r="O15" s="96">
        <v>189.95414158784752</v>
      </c>
      <c r="P15" s="96">
        <v>200.10509219451609</v>
      </c>
      <c r="Q15" s="96">
        <v>208.77173497659308</v>
      </c>
      <c r="R15" s="97">
        <v>218.42139581541988</v>
      </c>
      <c r="S15" s="98">
        <v>227.94649851915543</v>
      </c>
      <c r="T15" s="98">
        <v>236.15154772141014</v>
      </c>
    </row>
    <row r="16" spans="1:20" ht="16.5" customHeight="1" x14ac:dyDescent="0.25">
      <c r="D16" s="95" t="s">
        <v>53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7">
        <v>218.20043839221123</v>
      </c>
      <c r="M16" s="97">
        <v>189.12197402297798</v>
      </c>
      <c r="N16" s="97">
        <v>213.07442438138912</v>
      </c>
      <c r="O16" s="97">
        <v>225.29231458914759</v>
      </c>
      <c r="P16" s="97">
        <v>231.01559577822684</v>
      </c>
      <c r="Q16" s="97">
        <v>244.74879582060177</v>
      </c>
      <c r="R16" s="97">
        <v>267.76207664205941</v>
      </c>
      <c r="S16" s="98">
        <v>287.64605279696673</v>
      </c>
      <c r="T16" s="98">
        <v>309.50345302727158</v>
      </c>
    </row>
    <row r="17" spans="1:20" ht="16.5" customHeight="1" x14ac:dyDescent="0.25">
      <c r="D17" s="99" t="s">
        <v>72</v>
      </c>
      <c r="E17" s="96">
        <v>3905.1399636954234</v>
      </c>
      <c r="F17" s="96">
        <v>4658.9280596159351</v>
      </c>
      <c r="G17" s="96">
        <v>6474.1186586414451</v>
      </c>
      <c r="H17" s="96">
        <v>7674.4578198146555</v>
      </c>
      <c r="I17" s="96">
        <v>7380.4815133276006</v>
      </c>
      <c r="J17" s="96">
        <v>7162.8785707461548</v>
      </c>
      <c r="K17" s="96">
        <v>4601.7101366198522</v>
      </c>
      <c r="L17" s="96">
        <v>6637.365052068405</v>
      </c>
      <c r="M17" s="96">
        <v>6632.6980032483034</v>
      </c>
      <c r="N17" s="96">
        <v>5675.5278494315462</v>
      </c>
      <c r="O17" s="96">
        <v>6393.4651762682706</v>
      </c>
      <c r="P17" s="96">
        <v>6173.3304671825736</v>
      </c>
      <c r="Q17" s="96">
        <v>6757.3409525174357</v>
      </c>
      <c r="R17" s="97">
        <v>6251.6962501194221</v>
      </c>
      <c r="S17" s="98">
        <v>6242.8243813891268</v>
      </c>
      <c r="T17" s="98">
        <v>6012.9584742524121</v>
      </c>
    </row>
    <row r="18" spans="1:20" ht="16.5" customHeight="1" x14ac:dyDescent="0.25">
      <c r="D18" s="99" t="s">
        <v>73</v>
      </c>
      <c r="E18" s="96">
        <v>221.19518486672359</v>
      </c>
      <c r="F18" s="96">
        <v>224.4387121429254</v>
      </c>
      <c r="G18" s="96">
        <v>190.62291009840374</v>
      </c>
      <c r="H18" s="96">
        <v>289.5481035635803</v>
      </c>
      <c r="I18" s="96">
        <v>407.44243813891262</v>
      </c>
      <c r="J18" s="96">
        <v>230.10413681092996</v>
      </c>
      <c r="K18" s="96">
        <v>266.26540556033251</v>
      </c>
      <c r="L18" s="97">
        <v>46.225853764089521</v>
      </c>
      <c r="M18" s="97">
        <v>92.190723024886751</v>
      </c>
      <c r="N18" s="97">
        <v>164.11101557275254</v>
      </c>
      <c r="O18" s="97">
        <v>230.73615584173027</v>
      </c>
      <c r="P18" s="97">
        <v>228.71498605037721</v>
      </c>
      <c r="Q18" s="97">
        <v>217.56547761017944</v>
      </c>
      <c r="R18" s="97">
        <v>206.29959336844985</v>
      </c>
      <c r="S18" s="98">
        <v>212.13497328500569</v>
      </c>
      <c r="T18" s="98">
        <v>205.45140509826604</v>
      </c>
    </row>
    <row r="19" spans="1:20" ht="16.5" customHeight="1" x14ac:dyDescent="0.25">
      <c r="D19" s="95" t="s">
        <v>82</v>
      </c>
      <c r="E19" s="97">
        <v>0</v>
      </c>
      <c r="F19" s="97">
        <v>38.000382153434607</v>
      </c>
      <c r="G19" s="97">
        <v>38.88411197095634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8">
        <v>0</v>
      </c>
      <c r="T19" s="98">
        <v>0</v>
      </c>
    </row>
    <row r="20" spans="1:20" ht="16.5" customHeight="1" x14ac:dyDescent="0.25">
      <c r="D20" s="95" t="s">
        <v>71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1.1942294831374798</v>
      </c>
      <c r="K20" s="97">
        <v>3.1288812458201964</v>
      </c>
      <c r="L20" s="97">
        <v>44.425336772714239</v>
      </c>
      <c r="M20" s="97">
        <v>44.544759721027994</v>
      </c>
      <c r="N20" s="97">
        <v>44.544759721027994</v>
      </c>
      <c r="O20" s="97">
        <v>44.544759721027994</v>
      </c>
      <c r="P20" s="97">
        <v>43.971529569122005</v>
      </c>
      <c r="Q20" s="97">
        <v>45.141170525008185</v>
      </c>
      <c r="R20" s="97">
        <v>54.429149313474639</v>
      </c>
      <c r="S20" s="98">
        <v>36.282339734403358</v>
      </c>
      <c r="T20" s="98">
        <v>36.357866039125895</v>
      </c>
    </row>
    <row r="21" spans="1:20" ht="16.5" customHeight="1" x14ac:dyDescent="0.25">
      <c r="B21" s="50"/>
      <c r="C21" s="50"/>
      <c r="D21" s="95" t="s">
        <v>26</v>
      </c>
      <c r="E21" s="96">
        <v>1070.0084950829878</v>
      </c>
      <c r="F21" s="96">
        <v>1264.2293459386735</v>
      </c>
      <c r="G21" s="96">
        <v>1493.2142400753996</v>
      </c>
      <c r="H21" s="96">
        <v>1734.1412295594903</v>
      </c>
      <c r="I21" s="96">
        <v>1927.8647354521133</v>
      </c>
      <c r="J21" s="96">
        <v>2092.3627049866486</v>
      </c>
      <c r="K21" s="96">
        <v>2270.0637842036176</v>
      </c>
      <c r="L21" s="96">
        <v>2415.0239106258837</v>
      </c>
      <c r="M21" s="96">
        <v>2519.3370328799342</v>
      </c>
      <c r="N21" s="96">
        <v>2579.7682942206443</v>
      </c>
      <c r="O21" s="96">
        <v>2584.4968094737187</v>
      </c>
      <c r="P21" s="96">
        <v>2608.6471586674988</v>
      </c>
      <c r="Q21" s="96">
        <v>2649.9719035671651</v>
      </c>
      <c r="R21" s="100">
        <v>2595.8840350313553</v>
      </c>
      <c r="S21" s="101">
        <v>2498.2007213678503</v>
      </c>
      <c r="T21" s="101">
        <v>2475.0902431440518</v>
      </c>
    </row>
    <row r="22" spans="1:20" ht="30" customHeight="1" x14ac:dyDescent="0.25">
      <c r="A22" s="53"/>
      <c r="B22" s="57"/>
      <c r="C22" s="117" t="s">
        <v>74</v>
      </c>
      <c r="D22" s="118"/>
      <c r="E22" s="92">
        <v>190.45571797076528</v>
      </c>
      <c r="F22" s="92">
        <v>210.61431164612591</v>
      </c>
      <c r="G22" s="92">
        <v>163.84828508646223</v>
      </c>
      <c r="H22" s="92">
        <v>176.67430973535875</v>
      </c>
      <c r="I22" s="92">
        <v>135.87943059138243</v>
      </c>
      <c r="J22" s="92">
        <v>247.37269513709754</v>
      </c>
      <c r="K22" s="93">
        <v>694.38558326167959</v>
      </c>
      <c r="L22" s="93">
        <v>591.60730868443682</v>
      </c>
      <c r="M22" s="93">
        <v>838.00165825929116</v>
      </c>
      <c r="N22" s="93">
        <v>965.76739559568171</v>
      </c>
      <c r="O22" s="93">
        <v>904.57409555398658</v>
      </c>
      <c r="P22" s="93">
        <v>927.91770931130759</v>
      </c>
      <c r="Q22" s="93">
        <v>956.60092143948827</v>
      </c>
      <c r="R22" s="93">
        <v>950.08625371092864</v>
      </c>
      <c r="S22" s="94">
        <v>997.42772399853129</v>
      </c>
      <c r="T22" s="94">
        <v>983.04939539032807</v>
      </c>
    </row>
    <row r="23" spans="1:20" ht="30" customHeight="1" x14ac:dyDescent="0.25">
      <c r="A23" s="53"/>
      <c r="B23" s="57"/>
      <c r="C23" s="117" t="s">
        <v>75</v>
      </c>
      <c r="D23" s="118"/>
      <c r="E23" s="92">
        <v>176.745963504347</v>
      </c>
      <c r="F23" s="92">
        <v>159.07136715391229</v>
      </c>
      <c r="G23" s="92">
        <v>139.62931116843413</v>
      </c>
      <c r="H23" s="92">
        <v>728.62291009840453</v>
      </c>
      <c r="I23" s="92">
        <v>1144.117416642782</v>
      </c>
      <c r="J23" s="92">
        <v>1419.5908468520108</v>
      </c>
      <c r="K23" s="92">
        <v>1400.5025658147488</v>
      </c>
      <c r="L23" s="92">
        <v>1365.665168183084</v>
      </c>
      <c r="M23" s="92">
        <v>1250.1820042832337</v>
      </c>
      <c r="N23" s="92">
        <v>1063.4652939449109</v>
      </c>
      <c r="O23" s="92">
        <v>1163.9725504937705</v>
      </c>
      <c r="P23" s="92">
        <v>1038.8509929076752</v>
      </c>
      <c r="Q23" s="92">
        <v>1060.2890725702491</v>
      </c>
      <c r="R23" s="93">
        <v>1249.5825896856454</v>
      </c>
      <c r="S23" s="94">
        <v>1316.997516032038</v>
      </c>
      <c r="T23" s="94">
        <v>1345.879353372721</v>
      </c>
    </row>
    <row r="24" spans="1:20" s="80" customFormat="1" x14ac:dyDescent="0.25">
      <c r="C24" s="80" t="s">
        <v>67</v>
      </c>
      <c r="D24" s="83"/>
      <c r="E24" s="83"/>
      <c r="F24" s="84"/>
      <c r="G24" s="84"/>
      <c r="H24" s="85"/>
      <c r="I24" s="83"/>
      <c r="J24" s="84"/>
      <c r="K24" s="84"/>
      <c r="L24" s="85"/>
    </row>
    <row r="25" spans="1:20" x14ac:dyDescent="0.25">
      <c r="B25" s="58"/>
      <c r="C25" s="58"/>
      <c r="D25" s="58"/>
      <c r="E25" s="58"/>
      <c r="F25" s="59"/>
      <c r="G25" s="59"/>
      <c r="H25" s="59"/>
      <c r="I25" s="58"/>
      <c r="J25" s="59"/>
      <c r="K25" s="59"/>
      <c r="L25" s="59"/>
      <c r="M25" s="60"/>
      <c r="N25" s="60"/>
      <c r="O25" s="60"/>
      <c r="P25" s="60"/>
      <c r="Q25" s="60"/>
      <c r="R25" s="60"/>
      <c r="S25" s="60"/>
      <c r="T25" s="60"/>
    </row>
    <row r="26" spans="1:20" s="56" customFormat="1" ht="71.25" customHeight="1" x14ac:dyDescent="0.25">
      <c r="B26" s="125" t="s">
        <v>46</v>
      </c>
      <c r="C26" s="125"/>
      <c r="D26" s="125"/>
      <c r="E26" s="109">
        <v>141083.89211980833</v>
      </c>
      <c r="F26" s="109">
        <v>139674.97341300661</v>
      </c>
      <c r="G26" s="109">
        <v>138963.55756194412</v>
      </c>
      <c r="H26" s="109">
        <v>138777.87371260143</v>
      </c>
      <c r="I26" s="109">
        <v>130809.67991649732</v>
      </c>
      <c r="J26" s="109">
        <v>133319.87941884928</v>
      </c>
      <c r="K26" s="109">
        <v>128211.83976169315</v>
      </c>
      <c r="L26" s="109">
        <v>127052.24445930269</v>
      </c>
      <c r="M26" s="109">
        <v>123869.29609857097</v>
      </c>
      <c r="N26" s="109">
        <v>118520.88011095197</v>
      </c>
      <c r="O26" s="109">
        <v>121456.03888686458</v>
      </c>
      <c r="P26" s="109">
        <v>121052.60777228685</v>
      </c>
      <c r="Q26" s="109">
        <v>120435.14653028664</v>
      </c>
      <c r="R26" s="109">
        <v>121405.79716559217</v>
      </c>
      <c r="S26" s="110">
        <v>120329.75747275862</v>
      </c>
      <c r="T26" s="110">
        <v>107572.4321429454</v>
      </c>
    </row>
    <row r="27" spans="1:20" ht="30" customHeight="1" x14ac:dyDescent="0.25">
      <c r="C27" s="117" t="s">
        <v>33</v>
      </c>
      <c r="D27" s="118"/>
      <c r="E27" s="93">
        <v>5436.6226156523953</v>
      </c>
      <c r="F27" s="93">
        <v>6395.3509662692359</v>
      </c>
      <c r="G27" s="93">
        <v>8423.1225232510951</v>
      </c>
      <c r="H27" s="93">
        <v>9977.9790054265013</v>
      </c>
      <c r="I27" s="93">
        <v>10013.677289192439</v>
      </c>
      <c r="J27" s="93">
        <v>9745.9024011746696</v>
      </c>
      <c r="K27" s="93">
        <v>7406.7648446793983</v>
      </c>
      <c r="L27" s="93">
        <v>9634.7907970307751</v>
      </c>
      <c r="M27" s="93">
        <v>9765.1524527710189</v>
      </c>
      <c r="N27" s="93">
        <v>8967.8689916506628</v>
      </c>
      <c r="O27" s="93">
        <v>9782.6099268903599</v>
      </c>
      <c r="P27" s="93">
        <v>9610.510156661192</v>
      </c>
      <c r="Q27" s="93">
        <v>10250.543605105331</v>
      </c>
      <c r="R27" s="93">
        <v>9709.9777486073544</v>
      </c>
      <c r="S27" s="94">
        <v>9635.8506497140806</v>
      </c>
      <c r="T27" s="94">
        <v>9395.2605259375923</v>
      </c>
    </row>
    <row r="28" spans="1:20" ht="30" customHeight="1" x14ac:dyDescent="0.25">
      <c r="C28" s="117" t="s">
        <v>34</v>
      </c>
      <c r="D28" s="118"/>
      <c r="E28" s="92">
        <v>3082.3301805674978</v>
      </c>
      <c r="F28" s="92">
        <v>3128.7618228718829</v>
      </c>
      <c r="G28" s="92">
        <v>3071.7254227572371</v>
      </c>
      <c r="H28" s="92">
        <v>3173.7365052068403</v>
      </c>
      <c r="I28" s="92">
        <v>3094.105283271233</v>
      </c>
      <c r="J28" s="92">
        <v>3331.9719117225563</v>
      </c>
      <c r="K28" s="92">
        <v>3212.8116938950989</v>
      </c>
      <c r="L28" s="92">
        <v>3454.3326645648226</v>
      </c>
      <c r="M28" s="92">
        <v>3722.3177605808733</v>
      </c>
      <c r="N28" s="92">
        <v>3766.7430973535875</v>
      </c>
      <c r="O28" s="92">
        <v>3873.1011751218111</v>
      </c>
      <c r="P28" s="92">
        <v>3974.2285277538931</v>
      </c>
      <c r="Q28" s="92">
        <v>4171.8748686347562</v>
      </c>
      <c r="R28" s="93">
        <v>4163.0844081398682</v>
      </c>
      <c r="S28" s="94">
        <v>4219.3829893952425</v>
      </c>
      <c r="T28" s="94">
        <v>3953.6847711856303</v>
      </c>
    </row>
    <row r="29" spans="1:20" ht="30" customHeight="1" x14ac:dyDescent="0.25">
      <c r="C29" s="117" t="s">
        <v>35</v>
      </c>
      <c r="D29" s="118"/>
      <c r="E29" s="92">
        <v>28767.924849527088</v>
      </c>
      <c r="F29" s="92">
        <v>29369.412811693895</v>
      </c>
      <c r="G29" s="92">
        <v>29482.5513327601</v>
      </c>
      <c r="H29" s="92">
        <v>29391.830266552017</v>
      </c>
      <c r="I29" s="92">
        <v>27678.53955288048</v>
      </c>
      <c r="J29" s="92">
        <v>28478.110232158215</v>
      </c>
      <c r="K29" s="92">
        <v>28702.995012897678</v>
      </c>
      <c r="L29" s="92">
        <v>28307.447807394674</v>
      </c>
      <c r="M29" s="92">
        <v>27477.059587274292</v>
      </c>
      <c r="N29" s="92">
        <v>26795.219948409285</v>
      </c>
      <c r="O29" s="92">
        <v>27322.875924333621</v>
      </c>
      <c r="P29" s="92">
        <v>27071.826139294928</v>
      </c>
      <c r="Q29" s="92">
        <v>27617.997420464319</v>
      </c>
      <c r="R29" s="93">
        <v>27595.274290627684</v>
      </c>
      <c r="S29" s="94">
        <v>27485.303525365431</v>
      </c>
      <c r="T29" s="94">
        <v>25919.954256233879</v>
      </c>
    </row>
    <row r="30" spans="1:20" ht="30" customHeight="1" x14ac:dyDescent="0.25">
      <c r="C30" s="117" t="s">
        <v>36</v>
      </c>
      <c r="D30" s="118"/>
      <c r="E30" s="92">
        <v>62.099933123148944</v>
      </c>
      <c r="F30" s="92">
        <v>62.099933123148944</v>
      </c>
      <c r="G30" s="92">
        <v>62.099933123148944</v>
      </c>
      <c r="H30" s="92">
        <v>62.099933123148944</v>
      </c>
      <c r="I30" s="92">
        <v>62.099933123148944</v>
      </c>
      <c r="J30" s="92">
        <v>222.72379860513996</v>
      </c>
      <c r="K30" s="92">
        <v>248.80577051686251</v>
      </c>
      <c r="L30" s="92">
        <v>280.66781312697049</v>
      </c>
      <c r="M30" s="92">
        <v>280.8827744339352</v>
      </c>
      <c r="N30" s="92">
        <v>271.92605331040409</v>
      </c>
      <c r="O30" s="92">
        <v>268.55832616795641</v>
      </c>
      <c r="P30" s="92">
        <v>276.46412534632651</v>
      </c>
      <c r="Q30" s="92">
        <v>245.14631699627398</v>
      </c>
      <c r="R30" s="93">
        <v>252.22525556510936</v>
      </c>
      <c r="S30" s="94">
        <v>283.59570555077858</v>
      </c>
      <c r="T30" s="94">
        <v>312.51571605999806</v>
      </c>
    </row>
    <row r="31" spans="1:20" ht="30" customHeight="1" x14ac:dyDescent="0.25">
      <c r="C31" s="117" t="s">
        <v>37</v>
      </c>
      <c r="D31" s="118"/>
      <c r="E31" s="92">
        <v>59082.559472628258</v>
      </c>
      <c r="F31" s="92">
        <v>58522.790675456192</v>
      </c>
      <c r="G31" s="92">
        <v>58028.503869303539</v>
      </c>
      <c r="H31" s="92">
        <v>56261.767555173399</v>
      </c>
      <c r="I31" s="92">
        <v>52051.392662654056</v>
      </c>
      <c r="J31" s="92">
        <v>50132.679601987191</v>
      </c>
      <c r="K31" s="92">
        <v>49698.954844404609</v>
      </c>
      <c r="L31" s="92">
        <v>46608.817357695618</v>
      </c>
      <c r="M31" s="92">
        <v>45032.643435615544</v>
      </c>
      <c r="N31" s="92">
        <v>45410.79081262317</v>
      </c>
      <c r="O31" s="92">
        <v>45526.393295504939</v>
      </c>
      <c r="P31" s="92">
        <v>44902.484001409568</v>
      </c>
      <c r="Q31" s="92">
        <v>42774.16278125278</v>
      </c>
      <c r="R31" s="93">
        <v>44511.785639015965</v>
      </c>
      <c r="S31" s="94">
        <v>44192.573844909421</v>
      </c>
      <c r="T31" s="94">
        <v>35017.839830828489</v>
      </c>
    </row>
    <row r="32" spans="1:20" ht="16.5" customHeight="1" x14ac:dyDescent="0.25">
      <c r="D32" s="102" t="s">
        <v>54</v>
      </c>
      <c r="E32" s="103">
        <v>2962.6445017674596</v>
      </c>
      <c r="F32" s="103">
        <v>2806.9169771663319</v>
      </c>
      <c r="G32" s="103">
        <v>2823.1584981370015</v>
      </c>
      <c r="H32" s="103">
        <v>3032.3875035826886</v>
      </c>
      <c r="I32" s="103">
        <v>2223.1776058087321</v>
      </c>
      <c r="J32" s="103">
        <v>1205.6940861755995</v>
      </c>
      <c r="K32" s="103">
        <v>1070.9850004776918</v>
      </c>
      <c r="L32" s="103">
        <v>851.24677558039548</v>
      </c>
      <c r="M32" s="103">
        <v>829.27295309066585</v>
      </c>
      <c r="N32" s="103">
        <v>863.66676220502541</v>
      </c>
      <c r="O32" s="103">
        <v>1152.1926053310403</v>
      </c>
      <c r="P32" s="103">
        <v>1459.8261201872551</v>
      </c>
      <c r="Q32" s="103">
        <v>1056.7784465462885</v>
      </c>
      <c r="R32" s="97">
        <v>996.85583261679562</v>
      </c>
      <c r="S32" s="98">
        <v>784.67564727237982</v>
      </c>
      <c r="T32" s="98">
        <v>705.2784943154677</v>
      </c>
    </row>
    <row r="33" spans="3:20" ht="16.5" customHeight="1" x14ac:dyDescent="0.25">
      <c r="D33" s="102" t="s">
        <v>55</v>
      </c>
      <c r="E33" s="103">
        <v>31167.039266265409</v>
      </c>
      <c r="F33" s="103">
        <v>31872.771567784468</v>
      </c>
      <c r="G33" s="103">
        <v>31981.666188974876</v>
      </c>
      <c r="H33" s="103">
        <v>30937.308913976813</v>
      </c>
      <c r="I33" s="103">
        <v>29491.377989933626</v>
      </c>
      <c r="J33" s="103">
        <v>29032.650131490307</v>
      </c>
      <c r="K33" s="103">
        <v>29290.014370119254</v>
      </c>
      <c r="L33" s="103">
        <v>27617.340515836382</v>
      </c>
      <c r="M33" s="103">
        <v>26856.04363265658</v>
      </c>
      <c r="N33" s="103">
        <v>27797.895497596368</v>
      </c>
      <c r="O33" s="103">
        <v>27369.763868012084</v>
      </c>
      <c r="P33" s="103">
        <v>27151.989612157828</v>
      </c>
      <c r="Q33" s="103">
        <v>25742.728928351</v>
      </c>
      <c r="R33" s="97">
        <v>26892.867456985965</v>
      </c>
      <c r="S33" s="98">
        <v>26562.133433573479</v>
      </c>
      <c r="T33" s="98">
        <v>22430.331444257077</v>
      </c>
    </row>
    <row r="34" spans="3:20" ht="16.5" customHeight="1" x14ac:dyDescent="0.25">
      <c r="D34" s="102" t="s">
        <v>50</v>
      </c>
      <c r="E34" s="103">
        <v>3852.0110824496032</v>
      </c>
      <c r="F34" s="103">
        <v>3622.3846374319291</v>
      </c>
      <c r="G34" s="103">
        <v>3441.1006018916592</v>
      </c>
      <c r="H34" s="103">
        <v>3500.4299226139296</v>
      </c>
      <c r="I34" s="103">
        <v>3516.9102894812268</v>
      </c>
      <c r="J34" s="103">
        <v>3675.1218114072799</v>
      </c>
      <c r="K34" s="103">
        <v>3539.9828030954432</v>
      </c>
      <c r="L34" s="103">
        <v>3457.5809687589567</v>
      </c>
      <c r="M34" s="103">
        <v>3601.5095060666854</v>
      </c>
      <c r="N34" s="103">
        <v>3419.12677940193</v>
      </c>
      <c r="O34" s="103">
        <v>3571.8448457055506</v>
      </c>
      <c r="P34" s="103">
        <v>3549.871023215821</v>
      </c>
      <c r="Q34" s="103">
        <v>3621.6946594057513</v>
      </c>
      <c r="R34" s="97">
        <v>3516.9102894812268</v>
      </c>
      <c r="S34" s="98">
        <v>3572.1381962357891</v>
      </c>
      <c r="T34" s="98">
        <v>3189.7574281073853</v>
      </c>
    </row>
    <row r="35" spans="3:20" ht="16.5" customHeight="1" x14ac:dyDescent="0.25">
      <c r="D35" s="102" t="s">
        <v>56</v>
      </c>
      <c r="E35" s="103">
        <v>14187.923951466513</v>
      </c>
      <c r="F35" s="103">
        <v>13321.844845705551</v>
      </c>
      <c r="G35" s="103">
        <v>12545.189643641923</v>
      </c>
      <c r="H35" s="103">
        <v>11518.676182039238</v>
      </c>
      <c r="I35" s="103">
        <v>11067.657741412509</v>
      </c>
      <c r="J35" s="103">
        <v>10370.45079465854</v>
      </c>
      <c r="K35" s="103">
        <v>9855.9883390030318</v>
      </c>
      <c r="L35" s="103">
        <v>9185.4435945104251</v>
      </c>
      <c r="M35" s="103">
        <v>8614.4879275409858</v>
      </c>
      <c r="N35" s="103">
        <v>8646.7875477582384</v>
      </c>
      <c r="O35" s="103">
        <v>8057.8905338270488</v>
      </c>
      <c r="P35" s="103">
        <v>7664.9397890797727</v>
      </c>
      <c r="Q35" s="103">
        <v>7440.7505625607018</v>
      </c>
      <c r="R35" s="97">
        <v>7650.2610691991931</v>
      </c>
      <c r="S35" s="98">
        <v>7707.60920373109</v>
      </c>
      <c r="T35" s="98">
        <v>6027.577950558225</v>
      </c>
    </row>
    <row r="36" spans="3:20" ht="16.5" customHeight="1" x14ac:dyDescent="0.25">
      <c r="D36" s="102" t="s">
        <v>57</v>
      </c>
      <c r="E36" s="103">
        <v>2597.8790484379479</v>
      </c>
      <c r="F36" s="103">
        <v>2384.6374319289193</v>
      </c>
      <c r="G36" s="103">
        <v>2180.5674978503871</v>
      </c>
      <c r="H36" s="103">
        <v>2435.8459921658546</v>
      </c>
      <c r="I36" s="103">
        <v>1960.4471195184867</v>
      </c>
      <c r="J36" s="103">
        <v>1835.1007929683767</v>
      </c>
      <c r="K36" s="103">
        <v>1828.9863380147128</v>
      </c>
      <c r="L36" s="103">
        <v>1579.0579917837013</v>
      </c>
      <c r="M36" s="103">
        <v>1335.2441005063533</v>
      </c>
      <c r="N36" s="103">
        <v>851.43785229769753</v>
      </c>
      <c r="O36" s="103">
        <v>1385.6883538740803</v>
      </c>
      <c r="P36" s="103">
        <v>922.51839113404037</v>
      </c>
      <c r="Q36" s="103">
        <v>623.30218782841314</v>
      </c>
      <c r="R36" s="97">
        <v>648.35616700105095</v>
      </c>
      <c r="S36" s="98">
        <v>633.02034967039265</v>
      </c>
      <c r="T36" s="98">
        <v>795.16171049488867</v>
      </c>
    </row>
    <row r="37" spans="3:20" ht="16.5" customHeight="1" x14ac:dyDescent="0.25">
      <c r="D37" s="102" t="s">
        <v>58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97">
        <v>0</v>
      </c>
      <c r="S37" s="98">
        <v>0</v>
      </c>
      <c r="T37" s="98">
        <v>0</v>
      </c>
    </row>
    <row r="38" spans="3:20" ht="16.5" customHeight="1" x14ac:dyDescent="0.25">
      <c r="D38" s="102" t="s">
        <v>59</v>
      </c>
      <c r="E38" s="103">
        <v>3883.2282411388173</v>
      </c>
      <c r="F38" s="103">
        <v>4122.5279449699055</v>
      </c>
      <c r="G38" s="103">
        <v>4345.3950511130224</v>
      </c>
      <c r="H38" s="103">
        <v>4179.0149995223082</v>
      </c>
      <c r="I38" s="103">
        <v>3791.8219164994748</v>
      </c>
      <c r="J38" s="103">
        <v>4013.6619852870926</v>
      </c>
      <c r="K38" s="103">
        <v>4091.7168243049582</v>
      </c>
      <c r="L38" s="103">
        <v>3918.1475112257572</v>
      </c>
      <c r="M38" s="103">
        <v>3794.9030285659692</v>
      </c>
      <c r="N38" s="103">
        <v>3831.8763733639057</v>
      </c>
      <c r="O38" s="103">
        <v>3989.0130887551354</v>
      </c>
      <c r="P38" s="103">
        <v>4153.339065634852</v>
      </c>
      <c r="Q38" s="103">
        <v>4288.9079965606197</v>
      </c>
      <c r="R38" s="97">
        <v>4806.5348237317285</v>
      </c>
      <c r="S38" s="98">
        <v>4932.9970144262925</v>
      </c>
      <c r="T38" s="98">
        <v>1869.7328030954427</v>
      </c>
    </row>
    <row r="39" spans="3:20" ht="16.5" customHeight="1" x14ac:dyDescent="0.25">
      <c r="D39" s="102" t="s">
        <v>60</v>
      </c>
      <c r="E39" s="103">
        <v>0</v>
      </c>
      <c r="F39" s="103">
        <v>0</v>
      </c>
      <c r="G39" s="103">
        <v>316.85296646603609</v>
      </c>
      <c r="H39" s="103">
        <v>228.18142734307824</v>
      </c>
      <c r="I39" s="103">
        <v>0</v>
      </c>
      <c r="J39" s="103">
        <v>0</v>
      </c>
      <c r="K39" s="103">
        <v>21.281169389509888</v>
      </c>
      <c r="L39" s="103">
        <v>0</v>
      </c>
      <c r="M39" s="103">
        <v>1.1822871883061048</v>
      </c>
      <c r="N39" s="103">
        <v>0</v>
      </c>
      <c r="O39" s="103">
        <v>0</v>
      </c>
      <c r="P39" s="103">
        <v>0</v>
      </c>
      <c r="Q39" s="103">
        <v>0</v>
      </c>
      <c r="R39" s="97">
        <v>0</v>
      </c>
      <c r="S39" s="98">
        <v>0</v>
      </c>
      <c r="T39" s="98">
        <v>0</v>
      </c>
    </row>
    <row r="40" spans="3:20" s="80" customFormat="1" ht="16.5" customHeight="1" x14ac:dyDescent="0.25">
      <c r="C40" s="82"/>
      <c r="D40" s="104" t="s">
        <v>61</v>
      </c>
      <c r="E40" s="105">
        <v>431.83338110251265</v>
      </c>
      <c r="F40" s="105">
        <v>391.70727046909332</v>
      </c>
      <c r="G40" s="105">
        <v>394.57342122862332</v>
      </c>
      <c r="H40" s="105">
        <v>429.92261392949268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7">
        <v>0</v>
      </c>
      <c r="S40" s="98">
        <v>0</v>
      </c>
      <c r="T40" s="98">
        <v>0</v>
      </c>
    </row>
    <row r="41" spans="3:20" ht="30" customHeight="1" x14ac:dyDescent="0.25">
      <c r="C41" s="117" t="s">
        <v>38</v>
      </c>
      <c r="D41" s="118"/>
      <c r="E41" s="92">
        <v>4062.0068309926432</v>
      </c>
      <c r="F41" s="92">
        <v>3738.7541081494223</v>
      </c>
      <c r="G41" s="92">
        <v>3669.221720645839</v>
      </c>
      <c r="H41" s="92">
        <v>3284.6865864144452</v>
      </c>
      <c r="I41" s="92">
        <v>1839.0569408617559</v>
      </c>
      <c r="J41" s="92">
        <v>2909.0909764020257</v>
      </c>
      <c r="K41" s="92">
        <v>3406.9394286806146</v>
      </c>
      <c r="L41" s="92">
        <v>3315.7772045476258</v>
      </c>
      <c r="M41" s="92">
        <v>2368.9462119040795</v>
      </c>
      <c r="N41" s="92">
        <v>2405.5988105474348</v>
      </c>
      <c r="O41" s="92">
        <v>1698.6414445399828</v>
      </c>
      <c r="P41" s="92">
        <v>1980.054600171969</v>
      </c>
      <c r="Q41" s="92">
        <v>1453.9398716442149</v>
      </c>
      <c r="R41" s="93">
        <v>1544.855281264928</v>
      </c>
      <c r="S41" s="94">
        <v>1470.4661688162796</v>
      </c>
      <c r="T41" s="94">
        <v>1165.9171306964747</v>
      </c>
    </row>
    <row r="42" spans="3:20" ht="16.5" customHeight="1" x14ac:dyDescent="0.25">
      <c r="D42" s="102" t="s">
        <v>64</v>
      </c>
      <c r="E42" s="97">
        <v>1418.6337537021113</v>
      </c>
      <c r="F42" s="97">
        <v>1269.4041511416833</v>
      </c>
      <c r="G42" s="97">
        <v>1195.6172494506543</v>
      </c>
      <c r="H42" s="97">
        <v>1259.348094009745</v>
      </c>
      <c r="I42" s="97">
        <v>690.17770134709087</v>
      </c>
      <c r="J42" s="97">
        <v>949.43663418362473</v>
      </c>
      <c r="K42" s="97">
        <v>1140.2837489251933</v>
      </c>
      <c r="L42" s="97">
        <v>1162.1068118849719</v>
      </c>
      <c r="M42" s="97">
        <v>730.00859845227865</v>
      </c>
      <c r="N42" s="97">
        <v>923.86636572083694</v>
      </c>
      <c r="O42" s="97">
        <v>542.09840450941056</v>
      </c>
      <c r="P42" s="97">
        <v>735.20397439571991</v>
      </c>
      <c r="Q42" s="97">
        <v>436.05067937326839</v>
      </c>
      <c r="R42" s="97">
        <v>462.9312575714149</v>
      </c>
      <c r="S42" s="98">
        <v>462.93245428489536</v>
      </c>
      <c r="T42" s="98">
        <v>425.8673716442151</v>
      </c>
    </row>
    <row r="43" spans="3:20" ht="16.5" customHeight="1" x14ac:dyDescent="0.25">
      <c r="D43" s="102" t="s">
        <v>49</v>
      </c>
      <c r="E43" s="97">
        <v>2.0001910767173019</v>
      </c>
      <c r="F43" s="97">
        <v>2.0001910767173019</v>
      </c>
      <c r="G43" s="97">
        <v>1.0000955383586509</v>
      </c>
      <c r="H43" s="97">
        <v>1.0000955383586509</v>
      </c>
      <c r="I43" s="97">
        <v>1.7501671921276392</v>
      </c>
      <c r="J43" s="97">
        <v>1.5001433075379764</v>
      </c>
      <c r="K43" s="97">
        <v>1.2501194229483137</v>
      </c>
      <c r="L43" s="97">
        <v>1.0000955383586509</v>
      </c>
      <c r="M43" s="97">
        <v>1.2501194229483137</v>
      </c>
      <c r="N43" s="97">
        <v>0.75007165376898821</v>
      </c>
      <c r="O43" s="97">
        <v>0.75007165376898821</v>
      </c>
      <c r="P43" s="97">
        <v>0.50004776917932547</v>
      </c>
      <c r="Q43" s="97">
        <v>0.56355383586509977</v>
      </c>
      <c r="R43" s="97">
        <v>0.43579163083978223</v>
      </c>
      <c r="S43" s="98">
        <v>0.36753511034680419</v>
      </c>
      <c r="T43" s="98">
        <v>0.32728126492786852</v>
      </c>
    </row>
    <row r="44" spans="3:20" ht="16.5" customHeight="1" x14ac:dyDescent="0.25">
      <c r="D44" s="102" t="s">
        <v>65</v>
      </c>
      <c r="E44" s="97">
        <v>2622.2413298939523</v>
      </c>
      <c r="F44" s="97">
        <v>2463.0505397917268</v>
      </c>
      <c r="G44" s="97">
        <v>2472.6043756568261</v>
      </c>
      <c r="H44" s="97">
        <v>2024.3383968663416</v>
      </c>
      <c r="I44" s="97">
        <v>1147.1290723225375</v>
      </c>
      <c r="J44" s="97">
        <v>1958.154198910863</v>
      </c>
      <c r="K44" s="97">
        <v>2265.4055603324732</v>
      </c>
      <c r="L44" s="97">
        <v>1946.8806725900449</v>
      </c>
      <c r="M44" s="97">
        <v>1472.4849527085125</v>
      </c>
      <c r="N44" s="97">
        <v>1200.684771185631</v>
      </c>
      <c r="O44" s="97">
        <v>946.44453998280301</v>
      </c>
      <c r="P44" s="97">
        <v>1009.6462692270945</v>
      </c>
      <c r="Q44" s="97">
        <v>858.1732881914586</v>
      </c>
      <c r="R44" s="97">
        <v>949.86672398968176</v>
      </c>
      <c r="S44" s="98">
        <v>897.77722365529758</v>
      </c>
      <c r="T44" s="98">
        <v>644.51080538836345</v>
      </c>
    </row>
    <row r="45" spans="3:20" ht="16.5" customHeight="1" x14ac:dyDescent="0.25">
      <c r="D45" s="102" t="s">
        <v>66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188.52106620808254</v>
      </c>
      <c r="M45" s="97">
        <v>154.83662940670681</v>
      </c>
      <c r="N45" s="97">
        <v>135.96302665520207</v>
      </c>
      <c r="O45" s="97">
        <v>121.88306104901118</v>
      </c>
      <c r="P45" s="97">
        <v>107.56663800515908</v>
      </c>
      <c r="Q45" s="97">
        <v>108.09531384350817</v>
      </c>
      <c r="R45" s="97">
        <v>94.145894239036977</v>
      </c>
      <c r="S45" s="98">
        <v>72.998108340498703</v>
      </c>
      <c r="T45" s="98">
        <v>70.078181427343068</v>
      </c>
    </row>
    <row r="46" spans="3:20" ht="16.5" customHeight="1" x14ac:dyDescent="0.25">
      <c r="D46" s="102" t="s">
        <v>69</v>
      </c>
      <c r="E46" s="97">
        <v>19.131556319862426</v>
      </c>
      <c r="F46" s="97">
        <v>4.2992261392949267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17.268558326167955</v>
      </c>
      <c r="M46" s="97">
        <v>10.365911913633324</v>
      </c>
      <c r="N46" s="97">
        <v>144.33457533199578</v>
      </c>
      <c r="O46" s="97">
        <v>87.465367344989005</v>
      </c>
      <c r="P46" s="97">
        <v>127.1376707748161</v>
      </c>
      <c r="Q46" s="97">
        <v>51.057036400114647</v>
      </c>
      <c r="R46" s="97">
        <v>37.475613833954334</v>
      </c>
      <c r="S46" s="98">
        <v>36.390847425241233</v>
      </c>
      <c r="T46" s="98">
        <v>25.133490971625108</v>
      </c>
    </row>
    <row r="47" spans="3:20" ht="30" customHeight="1" x14ac:dyDescent="0.25">
      <c r="C47" s="117" t="s">
        <v>39</v>
      </c>
      <c r="D47" s="118"/>
      <c r="E47" s="92">
        <v>40590.348237317281</v>
      </c>
      <c r="F47" s="92">
        <v>38457.803095442818</v>
      </c>
      <c r="G47" s="92">
        <v>36226.332760103178</v>
      </c>
      <c r="H47" s="92">
        <v>36625.773860705078</v>
      </c>
      <c r="I47" s="92">
        <v>36070.808254514188</v>
      </c>
      <c r="J47" s="92">
        <v>38499.400496799462</v>
      </c>
      <c r="K47" s="92">
        <v>35534.568166618898</v>
      </c>
      <c r="L47" s="92">
        <v>35450.410814942195</v>
      </c>
      <c r="M47" s="92">
        <v>35222.293875991207</v>
      </c>
      <c r="N47" s="92">
        <v>30902.732397057418</v>
      </c>
      <c r="O47" s="92">
        <v>32983.85879430591</v>
      </c>
      <c r="P47" s="92">
        <v>33237.040221648989</v>
      </c>
      <c r="Q47" s="92">
        <v>33921.481666188971</v>
      </c>
      <c r="R47" s="93">
        <v>33628.594542371262</v>
      </c>
      <c r="S47" s="94">
        <v>33042.584589007391</v>
      </c>
      <c r="T47" s="94">
        <v>31807.259912003345</v>
      </c>
    </row>
    <row r="48" spans="3:20" ht="16.5" customHeight="1" x14ac:dyDescent="0.25">
      <c r="D48" s="102" t="s">
        <v>62</v>
      </c>
      <c r="E48" s="97">
        <v>40590.348237317281</v>
      </c>
      <c r="F48" s="97">
        <v>38457.803095442818</v>
      </c>
      <c r="G48" s="97">
        <v>36226.332760103178</v>
      </c>
      <c r="H48" s="97">
        <v>36625.773860705078</v>
      </c>
      <c r="I48" s="97">
        <v>36070.808254514188</v>
      </c>
      <c r="J48" s="97">
        <v>38499.400496799462</v>
      </c>
      <c r="K48" s="97">
        <v>35534.568166618898</v>
      </c>
      <c r="L48" s="97">
        <v>35450.410814942195</v>
      </c>
      <c r="M48" s="97">
        <v>35222.293875991207</v>
      </c>
      <c r="N48" s="97">
        <v>30902.732397057418</v>
      </c>
      <c r="O48" s="97">
        <v>32983.85879430591</v>
      </c>
      <c r="P48" s="97">
        <v>33237.040221648989</v>
      </c>
      <c r="Q48" s="97">
        <v>33921.481666188971</v>
      </c>
      <c r="R48" s="97">
        <v>33628.594542371262</v>
      </c>
      <c r="S48" s="98">
        <v>33042.584589007391</v>
      </c>
      <c r="T48" s="98">
        <v>31807.259912003345</v>
      </c>
    </row>
    <row r="49" spans="1:20" ht="16.5" customHeight="1" x14ac:dyDescent="0.25">
      <c r="B49" s="61"/>
      <c r="C49" s="61"/>
      <c r="D49" s="106" t="s">
        <v>63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8">
        <v>0</v>
      </c>
      <c r="T49" s="108">
        <v>0</v>
      </c>
    </row>
    <row r="50" spans="1:20" x14ac:dyDescent="0.25">
      <c r="B50" s="62" t="s">
        <v>40</v>
      </c>
      <c r="D50" s="64"/>
      <c r="E50" s="64"/>
      <c r="F50" s="65"/>
      <c r="G50" s="65"/>
      <c r="H50" s="66"/>
      <c r="I50" s="64"/>
      <c r="J50" s="65"/>
      <c r="K50" s="65"/>
      <c r="L50" s="66"/>
      <c r="M50" s="78"/>
      <c r="N50" s="78"/>
      <c r="O50" s="78"/>
      <c r="P50" s="78"/>
    </row>
    <row r="51" spans="1:20" s="80" customFormat="1" x14ac:dyDescent="0.25">
      <c r="B51" s="62" t="s">
        <v>83</v>
      </c>
      <c r="C51" s="68"/>
      <c r="D51" s="112"/>
      <c r="E51" s="113"/>
      <c r="F51" s="114"/>
      <c r="G51" s="114"/>
      <c r="H51" s="115"/>
      <c r="I51" s="113"/>
      <c r="J51" s="114"/>
      <c r="K51" s="114"/>
      <c r="L51" s="115"/>
      <c r="M51" s="116"/>
      <c r="N51" s="116"/>
      <c r="O51" s="116"/>
      <c r="P51" s="116"/>
      <c r="Q51" s="67"/>
      <c r="R51" s="67"/>
      <c r="S51" s="67"/>
      <c r="T51" s="67"/>
    </row>
    <row r="52" spans="1:20" ht="54" customHeight="1" x14ac:dyDescent="0.25">
      <c r="B52" s="67"/>
      <c r="C52" s="68"/>
      <c r="D52" s="69"/>
      <c r="E52" s="70"/>
      <c r="F52" s="71"/>
      <c r="G52" s="71"/>
      <c r="H52" s="72"/>
      <c r="I52" s="70"/>
      <c r="J52" s="71"/>
      <c r="K52" s="71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48" customHeight="1" x14ac:dyDescent="0.25">
      <c r="A53" s="53"/>
      <c r="B53" s="128" t="s">
        <v>41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</row>
    <row r="54" spans="1:20" s="54" customFormat="1" ht="29.25" customHeight="1" x14ac:dyDescent="0.25">
      <c r="B54" s="130"/>
      <c r="C54" s="131"/>
      <c r="D54" s="131"/>
      <c r="E54" s="55">
        <v>2005</v>
      </c>
      <c r="F54" s="55">
        <v>2006</v>
      </c>
      <c r="G54" s="55">
        <v>2007</v>
      </c>
      <c r="H54" s="55">
        <v>2008</v>
      </c>
      <c r="I54" s="55">
        <v>2009</v>
      </c>
      <c r="J54" s="55">
        <v>2010</v>
      </c>
      <c r="K54" s="55">
        <v>2011</v>
      </c>
      <c r="L54" s="55">
        <v>2012</v>
      </c>
      <c r="M54" s="55">
        <v>2013</v>
      </c>
      <c r="N54" s="55">
        <v>2014</v>
      </c>
      <c r="O54" s="55">
        <v>2015</v>
      </c>
      <c r="P54" s="55">
        <v>2016</v>
      </c>
      <c r="Q54" s="55">
        <v>2017</v>
      </c>
      <c r="R54" s="55">
        <v>2018</v>
      </c>
      <c r="S54" s="55">
        <v>2019</v>
      </c>
      <c r="T54" s="55">
        <v>2020</v>
      </c>
    </row>
    <row r="55" spans="1:20" s="73" customFormat="1" ht="69" customHeight="1" x14ac:dyDescent="0.25">
      <c r="B55" s="132" t="s">
        <v>47</v>
      </c>
      <c r="C55" s="133"/>
      <c r="D55" s="133"/>
      <c r="E55" s="111">
        <f>E4/E26</f>
        <v>7.5493845091746836E-2</v>
      </c>
      <c r="F55" s="111">
        <f t="shared" ref="F55:T55" si="0">F4/F26</f>
        <v>8.3283798762878947E-2</v>
      </c>
      <c r="G55" s="111">
        <f t="shared" si="0"/>
        <v>9.8072815310388473E-2</v>
      </c>
      <c r="H55" s="111">
        <f t="shared" si="0"/>
        <v>0.11484570875278341</v>
      </c>
      <c r="I55" s="111">
        <f t="shared" si="0"/>
        <v>0.12775437049836327</v>
      </c>
      <c r="J55" s="111">
        <f t="shared" si="0"/>
        <v>0.13022696342218346</v>
      </c>
      <c r="K55" s="111">
        <f t="shared" si="0"/>
        <v>0.12880685982934054</v>
      </c>
      <c r="L55" s="111">
        <f t="shared" si="0"/>
        <v>0.1544064567008808</v>
      </c>
      <c r="M55" s="111">
        <f t="shared" si="0"/>
        <v>0.16740671851311151</v>
      </c>
      <c r="N55" s="111">
        <f t="shared" si="0"/>
        <v>0.17081557444473633</v>
      </c>
      <c r="O55" s="111">
        <f t="shared" si="0"/>
        <v>0.17525499637941327</v>
      </c>
      <c r="P55" s="111">
        <f t="shared" si="0"/>
        <v>0.17414724654988056</v>
      </c>
      <c r="Q55" s="111">
        <f t="shared" si="0"/>
        <v>0.18266975380774336</v>
      </c>
      <c r="R55" s="111">
        <f t="shared" si="0"/>
        <v>0.17795760598937049</v>
      </c>
      <c r="S55" s="111">
        <f t="shared" si="0"/>
        <v>0.18181257863926473</v>
      </c>
      <c r="T55" s="111">
        <f t="shared" si="0"/>
        <v>0.20358817539944946</v>
      </c>
    </row>
    <row r="56" spans="1:20" x14ac:dyDescent="0.25">
      <c r="E56" s="74"/>
      <c r="F56" s="74"/>
      <c r="G56" s="74"/>
      <c r="I56" s="74"/>
      <c r="J56" s="74"/>
      <c r="K56" s="74"/>
      <c r="M56" s="75"/>
      <c r="N56" s="75"/>
      <c r="O56" s="75"/>
      <c r="P56" s="75"/>
      <c r="Q56" s="75"/>
      <c r="R56" s="75"/>
      <c r="S56" s="75"/>
      <c r="T56" s="75"/>
    </row>
    <row r="57" spans="1:20" s="73" customFormat="1" ht="60" customHeight="1" x14ac:dyDescent="0.25">
      <c r="B57" s="126" t="s">
        <v>48</v>
      </c>
      <c r="C57" s="127"/>
      <c r="D57" s="127"/>
      <c r="E57" s="76">
        <v>4.9200000000000001E-2</v>
      </c>
      <c r="F57" s="76"/>
      <c r="G57" s="76"/>
      <c r="H57" s="76"/>
      <c r="I57" s="76"/>
      <c r="J57" s="76">
        <v>8.0500000000000002E-2</v>
      </c>
      <c r="K57" s="76">
        <v>8.6499999999999994E-2</v>
      </c>
      <c r="L57" s="76">
        <v>9.2264891332013682E-2</v>
      </c>
      <c r="M57" s="76">
        <v>9.8586532416891651E-2</v>
      </c>
      <c r="N57" s="76">
        <v>0.10522284606825823</v>
      </c>
      <c r="O57" s="76">
        <v>0.11238492914339472</v>
      </c>
      <c r="P57" s="76">
        <v>0.12018772690753599</v>
      </c>
      <c r="Q57" s="76">
        <v>0.12877934541244504</v>
      </c>
      <c r="R57" s="76">
        <v>0.13835194350462113</v>
      </c>
      <c r="S57" s="76">
        <v>0.1512910259736967</v>
      </c>
      <c r="T57" s="76">
        <v>0.16999999999999998</v>
      </c>
    </row>
    <row r="58" spans="1:20" x14ac:dyDescent="0.25"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61" spans="1:20" x14ac:dyDescent="0.25">
      <c r="E61" s="86"/>
      <c r="F61" s="87"/>
      <c r="G61" s="87"/>
      <c r="H61" s="86"/>
      <c r="I61" s="86"/>
      <c r="J61" s="87"/>
      <c r="K61" s="87"/>
      <c r="L61" s="86"/>
      <c r="M61" s="88"/>
      <c r="N61" s="88"/>
      <c r="O61" s="88"/>
      <c r="P61" s="88"/>
      <c r="Q61" s="88"/>
      <c r="R61" s="88"/>
      <c r="S61" s="88"/>
      <c r="T61" s="88"/>
    </row>
    <row r="63" spans="1:20" x14ac:dyDescent="0.25">
      <c r="E63" s="86"/>
      <c r="F63" s="87"/>
      <c r="G63" s="87"/>
      <c r="H63" s="86"/>
      <c r="I63" s="86"/>
      <c r="J63" s="87"/>
      <c r="K63" s="87"/>
      <c r="L63" s="86"/>
      <c r="M63" s="88"/>
      <c r="N63" s="88"/>
      <c r="O63" s="88"/>
      <c r="P63" s="88"/>
      <c r="Q63" s="88"/>
      <c r="R63" s="88"/>
      <c r="S63" s="88"/>
      <c r="T63" s="88"/>
    </row>
    <row r="66" spans="5:20" x14ac:dyDescent="0.25"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</row>
  </sheetData>
  <mergeCells count="19">
    <mergeCell ref="B57:D57"/>
    <mergeCell ref="C31:D31"/>
    <mergeCell ref="C41:D41"/>
    <mergeCell ref="C47:D47"/>
    <mergeCell ref="B53:T53"/>
    <mergeCell ref="B54:D54"/>
    <mergeCell ref="B55:D55"/>
    <mergeCell ref="C30:D30"/>
    <mergeCell ref="B2:T2"/>
    <mergeCell ref="B3:D3"/>
    <mergeCell ref="B4:D4"/>
    <mergeCell ref="C5:D5"/>
    <mergeCell ref="C13:D13"/>
    <mergeCell ref="C22:D22"/>
    <mergeCell ref="C23:D23"/>
    <mergeCell ref="B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67"/>
  <sheetViews>
    <sheetView showGridLines="0" zoomScale="70" zoomScaleNormal="70" workbookViewId="0">
      <selection activeCell="B2" sqref="B2:N2"/>
    </sheetView>
  </sheetViews>
  <sheetFormatPr defaultColWidth="9.109375" defaultRowHeight="15.6" x14ac:dyDescent="0.25"/>
  <cols>
    <col min="1" max="1" width="5.33203125" style="80" customWidth="1"/>
    <col min="2" max="3" width="8.5546875" style="80" customWidth="1"/>
    <col min="4" max="4" width="74.88671875" style="83" customWidth="1"/>
    <col min="5" max="5" width="12.6640625" style="84" customWidth="1"/>
    <col min="6" max="6" width="12.6640625" style="85" customWidth="1"/>
    <col min="7" max="20" width="12.6640625" style="80" customWidth="1"/>
    <col min="21" max="16384" width="9.109375" style="80"/>
  </cols>
  <sheetData>
    <row r="1" spans="1:14" ht="21.75" customHeight="1" x14ac:dyDescent="0.25">
      <c r="B1" s="81"/>
      <c r="C1" s="81"/>
      <c r="D1" s="51"/>
      <c r="E1" s="51"/>
      <c r="F1" s="51"/>
      <c r="G1" s="79"/>
      <c r="H1" s="79"/>
      <c r="I1" s="79"/>
      <c r="J1" s="52"/>
      <c r="K1" s="52"/>
      <c r="N1" s="52"/>
    </row>
    <row r="2" spans="1:14" ht="60.75" customHeight="1" x14ac:dyDescent="0.25">
      <c r="A2" s="82"/>
      <c r="B2" s="119" t="s">
        <v>76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54" customFormat="1" ht="30.75" customHeight="1" x14ac:dyDescent="0.25">
      <c r="B3" s="120"/>
      <c r="C3" s="121"/>
      <c r="D3" s="121"/>
      <c r="E3" s="90">
        <v>2021</v>
      </c>
      <c r="F3" s="90">
        <v>2022</v>
      </c>
      <c r="G3" s="90">
        <v>2023</v>
      </c>
      <c r="H3" s="90">
        <v>2024</v>
      </c>
      <c r="I3" s="90">
        <v>2025</v>
      </c>
      <c r="J3" s="90">
        <v>2026</v>
      </c>
      <c r="K3" s="90">
        <v>2027</v>
      </c>
      <c r="L3" s="90">
        <v>2028</v>
      </c>
      <c r="M3" s="90">
        <v>2029</v>
      </c>
      <c r="N3" s="90">
        <v>2030</v>
      </c>
    </row>
    <row r="4" spans="1:14" s="56" customFormat="1" ht="71.25" customHeight="1" x14ac:dyDescent="0.25">
      <c r="B4" s="122" t="s">
        <v>45</v>
      </c>
      <c r="C4" s="123"/>
      <c r="D4" s="124"/>
      <c r="E4" s="140">
        <v>22934.086841332133</v>
      </c>
      <c r="F4" s="91"/>
      <c r="G4" s="91"/>
      <c r="H4" s="91"/>
      <c r="I4" s="91"/>
      <c r="J4" s="91"/>
      <c r="K4" s="91"/>
      <c r="L4" s="91"/>
      <c r="M4" s="91"/>
      <c r="N4" s="91"/>
    </row>
    <row r="5" spans="1:14" ht="30" customHeight="1" x14ac:dyDescent="0.25">
      <c r="C5" s="117" t="s">
        <v>29</v>
      </c>
      <c r="D5" s="118"/>
      <c r="E5" s="92">
        <v>10206.574922891188</v>
      </c>
      <c r="F5" s="92"/>
      <c r="G5" s="92"/>
      <c r="H5" s="92"/>
      <c r="I5" s="92"/>
      <c r="J5" s="92"/>
      <c r="K5" s="92"/>
      <c r="L5" s="93"/>
      <c r="M5" s="94"/>
      <c r="N5" s="94"/>
    </row>
    <row r="6" spans="1:14" ht="16.5" customHeight="1" x14ac:dyDescent="0.25">
      <c r="D6" s="95" t="s">
        <v>23</v>
      </c>
      <c r="E6" s="141">
        <v>4165.9662516368462</v>
      </c>
      <c r="F6" s="96"/>
      <c r="G6" s="96"/>
      <c r="H6" s="96"/>
      <c r="I6" s="96"/>
      <c r="J6" s="96"/>
      <c r="K6" s="96"/>
      <c r="L6" s="97"/>
      <c r="M6" s="98"/>
      <c r="N6" s="98"/>
    </row>
    <row r="7" spans="1:14" ht="16.5" customHeight="1" x14ac:dyDescent="0.25">
      <c r="D7" s="95" t="s">
        <v>24</v>
      </c>
      <c r="E7" s="141">
        <v>1749.6395668691307</v>
      </c>
      <c r="F7" s="96"/>
      <c r="G7" s="96"/>
      <c r="H7" s="96"/>
      <c r="I7" s="96"/>
      <c r="J7" s="96"/>
      <c r="K7" s="96"/>
      <c r="L7" s="97"/>
      <c r="M7" s="98"/>
      <c r="N7" s="98"/>
    </row>
    <row r="8" spans="1:14" ht="16.5" customHeight="1" x14ac:dyDescent="0.25">
      <c r="D8" s="95" t="s">
        <v>30</v>
      </c>
      <c r="E8" s="141">
        <v>2152.9656061908854</v>
      </c>
      <c r="F8" s="96"/>
      <c r="G8" s="96"/>
      <c r="H8" s="96"/>
      <c r="I8" s="96"/>
      <c r="J8" s="96"/>
      <c r="K8" s="96"/>
      <c r="L8" s="97"/>
      <c r="M8" s="98"/>
      <c r="N8" s="98"/>
    </row>
    <row r="9" spans="1:14" ht="16.5" customHeight="1" x14ac:dyDescent="0.25">
      <c r="D9" s="95" t="s">
        <v>31</v>
      </c>
      <c r="E9" s="141">
        <v>508.49415305245054</v>
      </c>
      <c r="F9" s="96"/>
      <c r="G9" s="96"/>
      <c r="H9" s="96"/>
      <c r="I9" s="96"/>
      <c r="J9" s="96"/>
      <c r="K9" s="96"/>
      <c r="L9" s="97"/>
      <c r="M9" s="98"/>
      <c r="N9" s="98"/>
    </row>
    <row r="10" spans="1:14" ht="16.5" customHeight="1" x14ac:dyDescent="0.25">
      <c r="D10" s="95" t="s">
        <v>70</v>
      </c>
      <c r="E10" s="142">
        <v>587.94393809114365</v>
      </c>
      <c r="F10" s="97"/>
      <c r="G10" s="97"/>
      <c r="H10" s="97"/>
      <c r="I10" s="97"/>
      <c r="J10" s="97"/>
      <c r="K10" s="97"/>
      <c r="L10" s="97"/>
      <c r="M10" s="98"/>
      <c r="N10" s="98"/>
    </row>
    <row r="11" spans="1:14" ht="16.5" customHeight="1" x14ac:dyDescent="0.25">
      <c r="D11" s="95" t="s">
        <v>71</v>
      </c>
      <c r="E11" s="142">
        <v>698.55735167669809</v>
      </c>
      <c r="F11" s="97"/>
      <c r="G11" s="97"/>
      <c r="H11" s="97"/>
      <c r="I11" s="97"/>
      <c r="J11" s="97"/>
      <c r="K11" s="97"/>
      <c r="L11" s="97"/>
      <c r="M11" s="98"/>
      <c r="N11" s="98"/>
    </row>
    <row r="12" spans="1:14" ht="16.5" customHeight="1" x14ac:dyDescent="0.25">
      <c r="D12" s="95" t="s">
        <v>77</v>
      </c>
      <c r="E12" s="141">
        <v>343.00805537403266</v>
      </c>
      <c r="F12" s="97"/>
      <c r="G12" s="97"/>
      <c r="H12" s="97"/>
      <c r="I12" s="97"/>
      <c r="J12" s="97"/>
      <c r="K12" s="97"/>
      <c r="L12" s="97"/>
      <c r="M12" s="98"/>
      <c r="N12" s="98"/>
    </row>
    <row r="13" spans="1:14" ht="30" customHeight="1" x14ac:dyDescent="0.25">
      <c r="C13" s="117" t="s">
        <v>32</v>
      </c>
      <c r="D13" s="118"/>
      <c r="E13" s="92">
        <v>10313.951041453918</v>
      </c>
      <c r="F13" s="92"/>
      <c r="G13" s="92"/>
      <c r="H13" s="92"/>
      <c r="I13" s="92"/>
      <c r="J13" s="92"/>
      <c r="K13" s="92"/>
      <c r="L13" s="93"/>
      <c r="M13" s="94"/>
      <c r="N13" s="94"/>
    </row>
    <row r="14" spans="1:14" ht="16.5" customHeight="1" x14ac:dyDescent="0.25">
      <c r="D14" s="95" t="s">
        <v>51</v>
      </c>
      <c r="E14" s="141">
        <v>114.99565300468137</v>
      </c>
      <c r="F14" s="96"/>
      <c r="G14" s="96"/>
      <c r="H14" s="96"/>
      <c r="I14" s="96"/>
      <c r="J14" s="96"/>
      <c r="K14" s="96"/>
      <c r="L14" s="97"/>
      <c r="M14" s="98"/>
      <c r="N14" s="98"/>
    </row>
    <row r="15" spans="1:14" ht="16.5" customHeight="1" x14ac:dyDescent="0.25">
      <c r="D15" s="95" t="s">
        <v>52</v>
      </c>
      <c r="E15" s="141">
        <v>246.56415400783419</v>
      </c>
      <c r="F15" s="96"/>
      <c r="G15" s="96"/>
      <c r="H15" s="96"/>
      <c r="I15" s="96"/>
      <c r="J15" s="96"/>
      <c r="K15" s="96"/>
      <c r="L15" s="97"/>
      <c r="M15" s="98"/>
      <c r="N15" s="98"/>
    </row>
    <row r="16" spans="1:14" ht="16.5" customHeight="1" x14ac:dyDescent="0.25">
      <c r="D16" s="95" t="s">
        <v>53</v>
      </c>
      <c r="E16" s="141">
        <v>358.66100595704336</v>
      </c>
      <c r="F16" s="97"/>
      <c r="G16" s="97"/>
      <c r="H16" s="97"/>
      <c r="I16" s="97"/>
      <c r="J16" s="97"/>
      <c r="K16" s="97"/>
      <c r="L16" s="97"/>
      <c r="M16" s="98"/>
      <c r="N16" s="98"/>
    </row>
    <row r="17" spans="1:14" ht="16.5" customHeight="1" x14ac:dyDescent="0.25">
      <c r="D17" s="99" t="s">
        <v>72</v>
      </c>
      <c r="E17" s="141">
        <v>6502.5406515716068</v>
      </c>
      <c r="F17" s="96"/>
      <c r="G17" s="96"/>
      <c r="H17" s="96"/>
      <c r="I17" s="96"/>
      <c r="J17" s="96"/>
      <c r="K17" s="96"/>
      <c r="L17" s="97"/>
      <c r="M17" s="98"/>
      <c r="N17" s="98"/>
    </row>
    <row r="18" spans="1:14" ht="16.5" customHeight="1" x14ac:dyDescent="0.25">
      <c r="D18" s="99" t="s">
        <v>73</v>
      </c>
      <c r="E18" s="141">
        <v>273.97590528782041</v>
      </c>
      <c r="F18" s="97"/>
      <c r="G18" s="97"/>
      <c r="H18" s="97"/>
      <c r="I18" s="97"/>
      <c r="J18" s="97"/>
      <c r="K18" s="97"/>
      <c r="L18" s="97"/>
      <c r="M18" s="98"/>
      <c r="N18" s="98"/>
    </row>
    <row r="19" spans="1:14" ht="16.5" customHeight="1" x14ac:dyDescent="0.25">
      <c r="D19" s="95" t="s">
        <v>77</v>
      </c>
      <c r="E19" s="142">
        <v>0</v>
      </c>
      <c r="F19" s="97"/>
      <c r="G19" s="97"/>
      <c r="H19" s="97"/>
      <c r="I19" s="97"/>
      <c r="J19" s="97"/>
      <c r="K19" s="97"/>
      <c r="L19" s="97"/>
      <c r="M19" s="98"/>
      <c r="N19" s="98"/>
    </row>
    <row r="20" spans="1:14" ht="16.5" customHeight="1" x14ac:dyDescent="0.25">
      <c r="D20" s="95" t="s">
        <v>71</v>
      </c>
      <c r="E20" s="142">
        <v>35.486767937326832</v>
      </c>
      <c r="F20" s="97"/>
      <c r="G20" s="97"/>
      <c r="H20" s="97"/>
      <c r="I20" s="97"/>
      <c r="J20" s="97"/>
      <c r="K20" s="97"/>
      <c r="L20" s="97"/>
      <c r="M20" s="98"/>
      <c r="N20" s="98"/>
    </row>
    <row r="21" spans="1:14" ht="16.5" customHeight="1" x14ac:dyDescent="0.25">
      <c r="B21" s="81"/>
      <c r="C21" s="81"/>
      <c r="D21" s="95" t="s">
        <v>79</v>
      </c>
      <c r="E21" s="142">
        <v>2498.2279471280103</v>
      </c>
      <c r="F21" s="97"/>
      <c r="G21" s="97"/>
      <c r="H21" s="97"/>
      <c r="I21" s="97"/>
      <c r="J21" s="97"/>
      <c r="K21" s="97"/>
      <c r="L21" s="100"/>
      <c r="M21" s="101"/>
      <c r="N21" s="101"/>
    </row>
    <row r="22" spans="1:14" ht="16.5" customHeight="1" x14ac:dyDescent="0.25">
      <c r="B22" s="81"/>
      <c r="C22" s="81"/>
      <c r="D22" s="95" t="s">
        <v>80</v>
      </c>
      <c r="E22" s="141">
        <v>283.49895655959608</v>
      </c>
      <c r="F22" s="96"/>
      <c r="G22" s="96"/>
      <c r="H22" s="96"/>
      <c r="I22" s="96"/>
      <c r="J22" s="96"/>
      <c r="K22" s="96"/>
      <c r="L22" s="100"/>
      <c r="M22" s="101"/>
      <c r="N22" s="101"/>
    </row>
    <row r="23" spans="1:14" ht="30" customHeight="1" x14ac:dyDescent="0.25">
      <c r="A23" s="82"/>
      <c r="B23" s="57"/>
      <c r="C23" s="117" t="s">
        <v>74</v>
      </c>
      <c r="D23" s="118"/>
      <c r="E23" s="93">
        <v>861.61736472725522</v>
      </c>
      <c r="F23" s="93"/>
      <c r="G23" s="93"/>
      <c r="H23" s="93"/>
      <c r="I23" s="93"/>
      <c r="J23" s="93"/>
      <c r="K23" s="93"/>
      <c r="L23" s="93"/>
      <c r="M23" s="94"/>
      <c r="N23" s="94"/>
    </row>
    <row r="24" spans="1:14" ht="30" customHeight="1" x14ac:dyDescent="0.25">
      <c r="A24" s="82"/>
      <c r="B24" s="57"/>
      <c r="C24" s="117" t="s">
        <v>78</v>
      </c>
      <c r="D24" s="118"/>
      <c r="E24" s="92">
        <v>1551.9435122597722</v>
      </c>
      <c r="F24" s="92"/>
      <c r="G24" s="92"/>
      <c r="H24" s="92"/>
      <c r="I24" s="92"/>
      <c r="J24" s="92"/>
      <c r="K24" s="92"/>
      <c r="L24" s="93"/>
      <c r="M24" s="94"/>
      <c r="N24" s="94"/>
    </row>
    <row r="26" spans="1:14" x14ac:dyDescent="0.25">
      <c r="B26" s="58"/>
      <c r="C26" s="58"/>
      <c r="D26" s="58"/>
      <c r="E26" s="59"/>
      <c r="F26" s="59"/>
      <c r="G26" s="60"/>
      <c r="H26" s="60"/>
      <c r="I26" s="60"/>
      <c r="J26" s="60"/>
      <c r="K26" s="60"/>
      <c r="L26" s="60"/>
      <c r="M26" s="60"/>
      <c r="N26" s="60"/>
    </row>
    <row r="27" spans="1:14" s="56" customFormat="1" ht="71.25" customHeight="1" x14ac:dyDescent="0.25">
      <c r="B27" s="125" t="s">
        <v>46</v>
      </c>
      <c r="C27" s="125"/>
      <c r="D27" s="125"/>
      <c r="E27" s="109">
        <v>120505.89772497574</v>
      </c>
      <c r="F27" s="109"/>
      <c r="G27" s="109"/>
      <c r="H27" s="109"/>
      <c r="I27" s="109"/>
      <c r="J27" s="109"/>
      <c r="K27" s="109"/>
      <c r="L27" s="109"/>
      <c r="M27" s="110"/>
      <c r="N27" s="110"/>
    </row>
    <row r="28" spans="1:14" ht="30" customHeight="1" x14ac:dyDescent="0.25">
      <c r="C28" s="117" t="s">
        <v>33</v>
      </c>
      <c r="D28" s="118"/>
      <c r="E28" s="93">
        <v>10313.951041453918</v>
      </c>
      <c r="F28" s="93"/>
      <c r="G28" s="93"/>
      <c r="H28" s="93"/>
      <c r="I28" s="93"/>
      <c r="J28" s="93"/>
      <c r="K28" s="93"/>
      <c r="L28" s="93"/>
      <c r="M28" s="94"/>
      <c r="N28" s="94"/>
    </row>
    <row r="29" spans="1:14" ht="30" customHeight="1" x14ac:dyDescent="0.25">
      <c r="C29" s="117" t="s">
        <v>34</v>
      </c>
      <c r="D29" s="118"/>
      <c r="E29" s="92">
        <v>4744.218265509503</v>
      </c>
      <c r="F29" s="92"/>
      <c r="G29" s="92"/>
      <c r="H29" s="92"/>
      <c r="I29" s="92"/>
      <c r="J29" s="92"/>
      <c r="K29" s="92"/>
      <c r="L29" s="93"/>
      <c r="M29" s="94"/>
      <c r="N29" s="94"/>
    </row>
    <row r="30" spans="1:14" ht="30" customHeight="1" x14ac:dyDescent="0.25">
      <c r="C30" s="117" t="s">
        <v>35</v>
      </c>
      <c r="D30" s="118"/>
      <c r="E30" s="92">
        <v>27915.690224492409</v>
      </c>
      <c r="F30" s="92"/>
      <c r="G30" s="92"/>
      <c r="H30" s="92"/>
      <c r="I30" s="92"/>
      <c r="J30" s="92"/>
      <c r="K30" s="92"/>
      <c r="L30" s="93"/>
      <c r="M30" s="94"/>
      <c r="N30" s="94"/>
    </row>
    <row r="31" spans="1:14" ht="30" customHeight="1" x14ac:dyDescent="0.25">
      <c r="C31" s="117" t="s">
        <v>36</v>
      </c>
      <c r="D31" s="118"/>
      <c r="E31" s="92">
        <v>285.64096684818952</v>
      </c>
      <c r="F31" s="92"/>
      <c r="G31" s="92"/>
      <c r="H31" s="92"/>
      <c r="I31" s="92"/>
      <c r="J31" s="92"/>
      <c r="K31" s="92"/>
      <c r="L31" s="93"/>
      <c r="M31" s="94"/>
      <c r="N31" s="94"/>
    </row>
    <row r="32" spans="1:14" ht="30" customHeight="1" x14ac:dyDescent="0.25">
      <c r="C32" s="117" t="s">
        <v>37</v>
      </c>
      <c r="D32" s="118"/>
      <c r="E32" s="92">
        <v>41366.38637484685</v>
      </c>
      <c r="F32" s="92"/>
      <c r="G32" s="92"/>
      <c r="H32" s="92"/>
      <c r="I32" s="92"/>
      <c r="J32" s="92"/>
      <c r="K32" s="92"/>
      <c r="L32" s="93"/>
      <c r="M32" s="94"/>
      <c r="N32" s="94"/>
    </row>
    <row r="33" spans="3:14" ht="16.5" customHeight="1" x14ac:dyDescent="0.25">
      <c r="D33" s="102" t="s">
        <v>54</v>
      </c>
      <c r="E33" s="103">
        <v>804.32215534537113</v>
      </c>
      <c r="F33" s="103"/>
      <c r="G33" s="103"/>
      <c r="H33" s="103"/>
      <c r="I33" s="103"/>
      <c r="J33" s="103"/>
      <c r="K33" s="103"/>
      <c r="L33" s="97"/>
      <c r="M33" s="98"/>
      <c r="N33" s="98"/>
    </row>
    <row r="34" spans="3:14" ht="16.5" customHeight="1" x14ac:dyDescent="0.25">
      <c r="D34" s="102" t="s">
        <v>55</v>
      </c>
      <c r="E34" s="103">
        <v>26686.5442198665</v>
      </c>
      <c r="F34" s="103"/>
      <c r="G34" s="103"/>
      <c r="H34" s="103"/>
      <c r="I34" s="103"/>
      <c r="J34" s="103"/>
      <c r="K34" s="103"/>
      <c r="L34" s="97"/>
      <c r="M34" s="98"/>
      <c r="N34" s="98"/>
    </row>
    <row r="35" spans="3:14" ht="16.5" customHeight="1" x14ac:dyDescent="0.25">
      <c r="D35" s="102" t="s">
        <v>50</v>
      </c>
      <c r="E35" s="103">
        <v>3418.8004681379575</v>
      </c>
      <c r="F35" s="103"/>
      <c r="G35" s="103"/>
      <c r="H35" s="103"/>
      <c r="I35" s="103"/>
      <c r="J35" s="103"/>
      <c r="K35" s="103"/>
      <c r="L35" s="97"/>
      <c r="M35" s="98"/>
      <c r="N35" s="98"/>
    </row>
    <row r="36" spans="3:14" ht="16.5" customHeight="1" x14ac:dyDescent="0.25">
      <c r="D36" s="102" t="s">
        <v>56</v>
      </c>
      <c r="E36" s="103">
        <v>7260.947273471802</v>
      </c>
      <c r="F36" s="103"/>
      <c r="G36" s="103"/>
      <c r="H36" s="103"/>
      <c r="I36" s="103"/>
      <c r="J36" s="103"/>
      <c r="K36" s="103"/>
      <c r="L36" s="97"/>
      <c r="M36" s="98"/>
      <c r="N36" s="98"/>
    </row>
    <row r="37" spans="3:14" ht="16.5" customHeight="1" x14ac:dyDescent="0.25">
      <c r="D37" s="102" t="s">
        <v>57</v>
      </c>
      <c r="E37" s="103">
        <v>968.66360702684642</v>
      </c>
      <c r="F37" s="103"/>
      <c r="G37" s="103"/>
      <c r="H37" s="103"/>
      <c r="I37" s="103"/>
      <c r="J37" s="103"/>
      <c r="K37" s="103"/>
      <c r="L37" s="97"/>
      <c r="M37" s="98"/>
      <c r="N37" s="98"/>
    </row>
    <row r="38" spans="3:14" ht="16.5" customHeight="1" x14ac:dyDescent="0.25">
      <c r="D38" s="102" t="s">
        <v>58</v>
      </c>
      <c r="E38" s="103">
        <v>0</v>
      </c>
      <c r="F38" s="103"/>
      <c r="G38" s="103"/>
      <c r="H38" s="103"/>
      <c r="I38" s="103"/>
      <c r="J38" s="103"/>
      <c r="K38" s="103"/>
      <c r="L38" s="97"/>
      <c r="M38" s="98"/>
      <c r="N38" s="98"/>
    </row>
    <row r="39" spans="3:14" ht="16.5" customHeight="1" x14ac:dyDescent="0.25">
      <c r="D39" s="102" t="s">
        <v>59</v>
      </c>
      <c r="E39" s="103">
        <v>2194.6093675360657</v>
      </c>
      <c r="F39" s="103"/>
      <c r="G39" s="103"/>
      <c r="H39" s="103"/>
      <c r="I39" s="103"/>
      <c r="J39" s="103"/>
      <c r="K39" s="103"/>
      <c r="L39" s="97"/>
      <c r="M39" s="98"/>
      <c r="N39" s="98"/>
    </row>
    <row r="40" spans="3:14" ht="16.5" customHeight="1" x14ac:dyDescent="0.25">
      <c r="D40" s="102" t="s">
        <v>60</v>
      </c>
      <c r="E40" s="103">
        <v>0</v>
      </c>
      <c r="F40" s="103"/>
      <c r="G40" s="103"/>
      <c r="H40" s="103"/>
      <c r="I40" s="103"/>
      <c r="J40" s="103"/>
      <c r="K40" s="103"/>
      <c r="L40" s="97"/>
      <c r="M40" s="98"/>
      <c r="N40" s="98"/>
    </row>
    <row r="41" spans="3:14" ht="16.5" customHeight="1" x14ac:dyDescent="0.25">
      <c r="C41" s="82"/>
      <c r="D41" s="104" t="s">
        <v>61</v>
      </c>
      <c r="E41" s="105">
        <v>32.499283462310125</v>
      </c>
      <c r="F41" s="105"/>
      <c r="G41" s="105"/>
      <c r="H41" s="105"/>
      <c r="I41" s="105"/>
      <c r="J41" s="105"/>
      <c r="K41" s="105"/>
      <c r="L41" s="97"/>
      <c r="M41" s="98"/>
      <c r="N41" s="98"/>
    </row>
    <row r="42" spans="3:14" ht="30" customHeight="1" x14ac:dyDescent="0.25">
      <c r="C42" s="117" t="s">
        <v>38</v>
      </c>
      <c r="D42" s="118"/>
      <c r="E42" s="92">
        <v>1472.2344230677368</v>
      </c>
      <c r="F42" s="92"/>
      <c r="G42" s="92"/>
      <c r="H42" s="92"/>
      <c r="I42" s="92"/>
      <c r="J42" s="92"/>
      <c r="K42" s="92"/>
      <c r="L42" s="93"/>
      <c r="M42" s="94"/>
      <c r="N42" s="94"/>
    </row>
    <row r="43" spans="3:14" ht="16.5" customHeight="1" x14ac:dyDescent="0.25">
      <c r="D43" s="102" t="s">
        <v>64</v>
      </c>
      <c r="E43" s="97">
        <v>519.70050360657308</v>
      </c>
      <c r="F43" s="97"/>
      <c r="G43" s="97"/>
      <c r="H43" s="97"/>
      <c r="I43" s="97"/>
      <c r="J43" s="97"/>
      <c r="K43" s="97"/>
      <c r="L43" s="97"/>
      <c r="M43" s="98"/>
      <c r="N43" s="98"/>
    </row>
    <row r="44" spans="3:14" ht="16.5" customHeight="1" x14ac:dyDescent="0.25">
      <c r="D44" s="102" t="s">
        <v>49</v>
      </c>
      <c r="E44" s="97">
        <v>0.32628116938950991</v>
      </c>
      <c r="F44" s="97"/>
      <c r="G44" s="97"/>
      <c r="H44" s="97"/>
      <c r="I44" s="97"/>
      <c r="J44" s="97"/>
      <c r="K44" s="97"/>
      <c r="L44" s="97"/>
      <c r="M44" s="98"/>
      <c r="N44" s="98"/>
    </row>
    <row r="45" spans="3:14" ht="16.5" customHeight="1" x14ac:dyDescent="0.25">
      <c r="D45" s="102" t="s">
        <v>65</v>
      </c>
      <c r="E45" s="97">
        <v>854.70031527658352</v>
      </c>
      <c r="F45" s="97"/>
      <c r="G45" s="97"/>
      <c r="H45" s="97"/>
      <c r="I45" s="97"/>
      <c r="J45" s="97"/>
      <c r="K45" s="97"/>
      <c r="L45" s="97"/>
      <c r="M45" s="98"/>
      <c r="N45" s="98"/>
    </row>
    <row r="46" spans="3:14" ht="16.5" customHeight="1" x14ac:dyDescent="0.25">
      <c r="D46" s="102" t="s">
        <v>66</v>
      </c>
      <c r="E46" s="97">
        <v>75.138521066208085</v>
      </c>
      <c r="F46" s="97"/>
      <c r="G46" s="97"/>
      <c r="H46" s="97"/>
      <c r="I46" s="97"/>
      <c r="J46" s="97"/>
      <c r="K46" s="97"/>
      <c r="L46" s="97"/>
      <c r="M46" s="98"/>
      <c r="N46" s="98"/>
    </row>
    <row r="47" spans="3:14" ht="16.5" customHeight="1" x14ac:dyDescent="0.25">
      <c r="D47" s="102" t="s">
        <v>69</v>
      </c>
      <c r="E47" s="97">
        <v>22.368801948982515</v>
      </c>
      <c r="F47" s="97"/>
      <c r="G47" s="97"/>
      <c r="H47" s="97"/>
      <c r="I47" s="97"/>
      <c r="J47" s="97"/>
      <c r="K47" s="97"/>
      <c r="L47" s="97"/>
      <c r="M47" s="98"/>
      <c r="N47" s="98"/>
    </row>
    <row r="48" spans="3:14" ht="30" customHeight="1" x14ac:dyDescent="0.25">
      <c r="C48" s="117" t="s">
        <v>39</v>
      </c>
      <c r="D48" s="118"/>
      <c r="E48" s="92">
        <v>34407.776428757141</v>
      </c>
      <c r="F48" s="92"/>
      <c r="G48" s="92"/>
      <c r="H48" s="92"/>
      <c r="I48" s="92"/>
      <c r="J48" s="92"/>
      <c r="K48" s="92"/>
      <c r="L48" s="93"/>
      <c r="M48" s="94"/>
      <c r="N48" s="94"/>
    </row>
    <row r="49" spans="1:14" ht="16.5" customHeight="1" x14ac:dyDescent="0.25">
      <c r="D49" s="102" t="s">
        <v>62</v>
      </c>
      <c r="E49" s="97">
        <v>34407.776428757141</v>
      </c>
      <c r="F49" s="97"/>
      <c r="G49" s="97"/>
      <c r="H49" s="97"/>
      <c r="I49" s="97"/>
      <c r="J49" s="97"/>
      <c r="K49" s="97"/>
      <c r="L49" s="97"/>
      <c r="M49" s="98"/>
      <c r="N49" s="98"/>
    </row>
    <row r="50" spans="1:14" ht="16.5" customHeight="1" x14ac:dyDescent="0.25">
      <c r="B50" s="61"/>
      <c r="C50" s="61"/>
      <c r="D50" s="106" t="s">
        <v>63</v>
      </c>
      <c r="E50" s="107">
        <v>0</v>
      </c>
      <c r="F50" s="107"/>
      <c r="G50" s="107"/>
      <c r="H50" s="107"/>
      <c r="I50" s="107"/>
      <c r="J50" s="107"/>
      <c r="K50" s="107"/>
      <c r="L50" s="107"/>
      <c r="M50" s="108"/>
      <c r="N50" s="108"/>
    </row>
    <row r="51" spans="1:14" x14ac:dyDescent="0.25">
      <c r="B51" s="62" t="s">
        <v>40</v>
      </c>
      <c r="D51" s="64"/>
      <c r="E51" s="65"/>
      <c r="F51" s="66"/>
      <c r="G51" s="78"/>
      <c r="H51" s="78"/>
      <c r="I51" s="78"/>
      <c r="J51" s="78"/>
    </row>
    <row r="52" spans="1:14" x14ac:dyDescent="0.25">
      <c r="B52" s="62" t="s">
        <v>84</v>
      </c>
      <c r="C52" s="68"/>
      <c r="D52" s="112"/>
      <c r="E52" s="114"/>
      <c r="F52" s="115"/>
      <c r="G52" s="116"/>
      <c r="H52" s="116"/>
      <c r="I52" s="116"/>
      <c r="J52" s="116"/>
      <c r="K52" s="67"/>
      <c r="L52" s="67"/>
      <c r="M52" s="67"/>
      <c r="N52" s="67"/>
    </row>
    <row r="53" spans="1:14" ht="54" customHeight="1" x14ac:dyDescent="0.25">
      <c r="B53" s="67"/>
      <c r="C53" s="68"/>
      <c r="D53" s="69"/>
      <c r="E53" s="71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48" customHeight="1" x14ac:dyDescent="0.25">
      <c r="A54" s="82"/>
      <c r="B54" s="128" t="s">
        <v>41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4" s="54" customFormat="1" ht="29.25" customHeight="1" x14ac:dyDescent="0.25">
      <c r="B55" s="130"/>
      <c r="C55" s="131"/>
      <c r="D55" s="131"/>
      <c r="E55" s="55">
        <v>2021</v>
      </c>
      <c r="F55" s="55">
        <v>2022</v>
      </c>
      <c r="G55" s="55">
        <v>2023</v>
      </c>
      <c r="H55" s="55">
        <v>2024</v>
      </c>
      <c r="I55" s="55">
        <v>2025</v>
      </c>
      <c r="J55" s="55">
        <v>2026</v>
      </c>
      <c r="K55" s="55">
        <v>2027</v>
      </c>
      <c r="L55" s="55">
        <v>2028</v>
      </c>
      <c r="M55" s="55">
        <v>2029</v>
      </c>
      <c r="N55" s="55">
        <v>2030</v>
      </c>
    </row>
    <row r="56" spans="1:14" s="73" customFormat="1" ht="69" customHeight="1" x14ac:dyDescent="0.25">
      <c r="B56" s="132" t="s">
        <v>47</v>
      </c>
      <c r="C56" s="133"/>
      <c r="D56" s="133"/>
      <c r="E56" s="111">
        <f>E4/E27</f>
        <v>0.19031505738975024</v>
      </c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14" x14ac:dyDescent="0.25">
      <c r="E57" s="85"/>
      <c r="G57" s="75"/>
      <c r="H57" s="75"/>
      <c r="I57" s="75"/>
      <c r="J57" s="75"/>
      <c r="K57" s="75"/>
      <c r="L57" s="75"/>
      <c r="M57" s="75"/>
      <c r="N57" s="75"/>
    </row>
    <row r="58" spans="1:14" s="73" customFormat="1" ht="60" customHeight="1" x14ac:dyDescent="0.25">
      <c r="B58" s="126" t="s">
        <v>81</v>
      </c>
      <c r="C58" s="127"/>
      <c r="D58" s="127"/>
      <c r="E58" s="76">
        <v>0.19870013916706536</v>
      </c>
      <c r="F58" s="76">
        <v>0.20679756297501786</v>
      </c>
      <c r="G58" s="76">
        <v>0.21524549217586558</v>
      </c>
      <c r="H58" s="76">
        <v>0.22373548353280712</v>
      </c>
      <c r="I58" s="76">
        <v>0.23407784362369158</v>
      </c>
      <c r="J58" s="76">
        <v>0.24672653546982046</v>
      </c>
      <c r="K58" s="76">
        <v>0.2594961293675373</v>
      </c>
      <c r="L58" s="76">
        <v>0.27247794653876378</v>
      </c>
      <c r="M58" s="76">
        <v>0.28567732185706279</v>
      </c>
      <c r="N58" s="76">
        <v>0.30018076380894593</v>
      </c>
    </row>
    <row r="59" spans="1:14" x14ac:dyDescent="0.25">
      <c r="D59" s="81"/>
      <c r="E59" s="81"/>
      <c r="F59" s="81"/>
      <c r="G59" s="81"/>
      <c r="H59" s="81"/>
      <c r="I59" s="81"/>
    </row>
    <row r="62" spans="1:14" x14ac:dyDescent="0.25">
      <c r="E62" s="87"/>
      <c r="F62" s="86"/>
      <c r="G62" s="88"/>
      <c r="H62" s="88"/>
      <c r="I62" s="88"/>
      <c r="J62" s="88"/>
      <c r="K62" s="88"/>
      <c r="L62" s="88"/>
      <c r="M62" s="88"/>
      <c r="N62" s="88"/>
    </row>
    <row r="64" spans="1:14" x14ac:dyDescent="0.25">
      <c r="E64" s="87"/>
      <c r="F64" s="86"/>
      <c r="G64" s="88"/>
      <c r="H64" s="88"/>
      <c r="I64" s="88"/>
      <c r="J64" s="88"/>
      <c r="K64" s="88"/>
      <c r="L64" s="88"/>
      <c r="M64" s="88"/>
      <c r="N64" s="88"/>
    </row>
    <row r="67" spans="5:14" x14ac:dyDescent="0.25">
      <c r="E67" s="89"/>
      <c r="F67" s="89"/>
      <c r="G67" s="89"/>
      <c r="H67" s="89"/>
      <c r="I67" s="89"/>
      <c r="J67" s="89"/>
      <c r="K67" s="89"/>
      <c r="L67" s="89"/>
      <c r="M67" s="89"/>
      <c r="N67" s="89"/>
    </row>
  </sheetData>
  <mergeCells count="19">
    <mergeCell ref="C31:D31"/>
    <mergeCell ref="B2:N2"/>
    <mergeCell ref="B3:D3"/>
    <mergeCell ref="B4:D4"/>
    <mergeCell ref="C5:D5"/>
    <mergeCell ref="C13:D13"/>
    <mergeCell ref="C23:D23"/>
    <mergeCell ref="C24:D24"/>
    <mergeCell ref="B27:D27"/>
    <mergeCell ref="C28:D28"/>
    <mergeCell ref="C29:D29"/>
    <mergeCell ref="C30:D30"/>
    <mergeCell ref="B58:D58"/>
    <mergeCell ref="C32:D32"/>
    <mergeCell ref="C42:D42"/>
    <mergeCell ref="C48:D48"/>
    <mergeCell ref="B54:N54"/>
    <mergeCell ref="B55:D55"/>
    <mergeCell ref="B56:D56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C51"/>
  <sheetViews>
    <sheetView showGridLines="0" zoomScale="80" zoomScaleNormal="80" workbookViewId="0">
      <selection activeCell="B49" sqref="B49"/>
    </sheetView>
  </sheetViews>
  <sheetFormatPr defaultColWidth="9.109375" defaultRowHeight="14.4" x14ac:dyDescent="0.25"/>
  <cols>
    <col min="1" max="1" width="9.109375" style="13"/>
    <col min="2" max="2" width="27.33203125" style="13" bestFit="1" customWidth="1"/>
    <col min="3" max="16384" width="9.109375" style="13"/>
  </cols>
  <sheetData>
    <row r="2" spans="2:29" ht="30.75" customHeight="1" x14ac:dyDescent="0.25">
      <c r="B2" s="137" t="s">
        <v>27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</row>
    <row r="3" spans="2:29" ht="45" customHeight="1" x14ac:dyDescent="0.25">
      <c r="B3" s="138" t="s">
        <v>22</v>
      </c>
      <c r="C3" s="135">
        <v>2012</v>
      </c>
      <c r="D3" s="134"/>
      <c r="E3" s="134"/>
      <c r="F3" s="135">
        <v>2013</v>
      </c>
      <c r="G3" s="134"/>
      <c r="H3" s="136"/>
      <c r="I3" s="134">
        <v>2014</v>
      </c>
      <c r="J3" s="134"/>
      <c r="K3" s="134"/>
      <c r="L3" s="135">
        <v>2015</v>
      </c>
      <c r="M3" s="134"/>
      <c r="N3" s="136"/>
      <c r="O3" s="134">
        <v>2016</v>
      </c>
      <c r="P3" s="134"/>
      <c r="Q3" s="134"/>
      <c r="R3" s="135">
        <v>2017</v>
      </c>
      <c r="S3" s="134"/>
      <c r="T3" s="136"/>
      <c r="U3" s="134">
        <v>2018</v>
      </c>
      <c r="V3" s="134"/>
      <c r="W3" s="134"/>
      <c r="X3" s="135">
        <v>2019</v>
      </c>
      <c r="Y3" s="134"/>
      <c r="Z3" s="136"/>
      <c r="AA3" s="135">
        <v>2020</v>
      </c>
      <c r="AB3" s="134"/>
      <c r="AC3" s="136"/>
    </row>
    <row r="4" spans="2:29" ht="45" customHeight="1" x14ac:dyDescent="0.25">
      <c r="B4" s="139"/>
      <c r="C4" s="5" t="s">
        <v>28</v>
      </c>
      <c r="D4" s="6" t="s">
        <v>0</v>
      </c>
      <c r="E4" s="8" t="s">
        <v>21</v>
      </c>
      <c r="F4" s="9" t="s">
        <v>28</v>
      </c>
      <c r="G4" s="10" t="s">
        <v>0</v>
      </c>
      <c r="H4" s="11" t="s">
        <v>21</v>
      </c>
      <c r="I4" s="12" t="s">
        <v>28</v>
      </c>
      <c r="J4" s="6" t="s">
        <v>0</v>
      </c>
      <c r="K4" s="8" t="s">
        <v>21</v>
      </c>
      <c r="L4" s="9" t="s">
        <v>28</v>
      </c>
      <c r="M4" s="10" t="s">
        <v>0</v>
      </c>
      <c r="N4" s="11" t="s">
        <v>21</v>
      </c>
      <c r="O4" s="5" t="s">
        <v>28</v>
      </c>
      <c r="P4" s="6" t="s">
        <v>0</v>
      </c>
      <c r="Q4" s="8" t="s">
        <v>21</v>
      </c>
      <c r="R4" s="9" t="s">
        <v>28</v>
      </c>
      <c r="S4" s="10" t="s">
        <v>0</v>
      </c>
      <c r="T4" s="11" t="s">
        <v>21</v>
      </c>
      <c r="U4" s="5" t="s">
        <v>28</v>
      </c>
      <c r="V4" s="6" t="s">
        <v>0</v>
      </c>
      <c r="W4" s="8" t="s">
        <v>21</v>
      </c>
      <c r="X4" s="9" t="s">
        <v>28</v>
      </c>
      <c r="Y4" s="10" t="s">
        <v>0</v>
      </c>
      <c r="Z4" s="11" t="s">
        <v>21</v>
      </c>
      <c r="AA4" s="5" t="s">
        <v>28</v>
      </c>
      <c r="AB4" s="6" t="s">
        <v>0</v>
      </c>
      <c r="AC4" s="7" t="s">
        <v>21</v>
      </c>
    </row>
    <row r="5" spans="2:29" ht="17.25" customHeight="1" x14ac:dyDescent="0.25">
      <c r="B5" s="3" t="s">
        <v>1</v>
      </c>
      <c r="C5" s="14" t="e">
        <f>#REF!</f>
        <v>#REF!</v>
      </c>
      <c r="D5" s="15" t="e">
        <f>#REF!</f>
        <v>#REF!</v>
      </c>
      <c r="E5" s="16" t="e">
        <f>C5/D5</f>
        <v>#REF!</v>
      </c>
      <c r="F5" s="17"/>
      <c r="G5" s="18"/>
      <c r="H5" s="19"/>
      <c r="I5" s="14">
        <v>320</v>
      </c>
      <c r="J5" s="15">
        <v>2746</v>
      </c>
      <c r="K5" s="16">
        <f>I5/J5</f>
        <v>0.11653313911143481</v>
      </c>
      <c r="L5" s="17"/>
      <c r="M5" s="18"/>
      <c r="N5" s="19"/>
      <c r="O5" s="14">
        <v>373</v>
      </c>
      <c r="P5" s="15">
        <v>2752</v>
      </c>
      <c r="Q5" s="16">
        <f>O5/P5</f>
        <v>0.13553779069767441</v>
      </c>
      <c r="R5" s="17"/>
      <c r="S5" s="18"/>
      <c r="T5" s="19"/>
      <c r="U5" s="14">
        <v>439</v>
      </c>
      <c r="V5" s="15">
        <v>2757</v>
      </c>
      <c r="W5" s="16">
        <f>U5/V5</f>
        <v>0.1592310482408415</v>
      </c>
      <c r="X5" s="17"/>
      <c r="Y5" s="18"/>
      <c r="Z5" s="19"/>
      <c r="AA5" s="14">
        <v>528</v>
      </c>
      <c r="AB5" s="15">
        <v>2762</v>
      </c>
      <c r="AC5" s="16">
        <f>AA5/AB5</f>
        <v>0.19116582186821143</v>
      </c>
    </row>
    <row r="6" spans="2:29" ht="17.25" customHeight="1" x14ac:dyDescent="0.25">
      <c r="B6" s="1" t="s">
        <v>2</v>
      </c>
      <c r="C6" s="14" t="e">
        <f>#REF!</f>
        <v>#REF!</v>
      </c>
      <c r="D6" s="15" t="e">
        <f>#REF!</f>
        <v>#REF!</v>
      </c>
      <c r="E6" s="16" t="e">
        <f t="shared" ref="E6:E26" si="0">C6/D6</f>
        <v>#REF!</v>
      </c>
      <c r="F6" s="24"/>
      <c r="H6" s="25"/>
      <c r="I6" s="14">
        <v>219</v>
      </c>
      <c r="J6" s="15">
        <v>1118</v>
      </c>
      <c r="K6" s="16">
        <f t="shared" ref="K6:K26" si="1">I6/J6</f>
        <v>0.19588550983899822</v>
      </c>
      <c r="L6" s="24"/>
      <c r="N6" s="25"/>
      <c r="O6" s="14">
        <v>263</v>
      </c>
      <c r="P6" s="15">
        <v>1120</v>
      </c>
      <c r="Q6" s="16">
        <f t="shared" ref="Q6:Q26" si="2">O6/P6</f>
        <v>0.23482142857142857</v>
      </c>
      <c r="R6" s="24"/>
      <c r="T6" s="25"/>
      <c r="U6" s="14">
        <v>312</v>
      </c>
      <c r="V6" s="15">
        <v>1123</v>
      </c>
      <c r="W6" s="16">
        <f t="shared" ref="W6:W26" si="3">U6/V6</f>
        <v>0.27782724844167411</v>
      </c>
      <c r="X6" s="24"/>
      <c r="Z6" s="25"/>
      <c r="AA6" s="14">
        <v>372</v>
      </c>
      <c r="AB6" s="15">
        <v>1126</v>
      </c>
      <c r="AC6" s="16">
        <f t="shared" ref="AC6:AC26" si="4">AA6/AB6</f>
        <v>0.33037300177619894</v>
      </c>
    </row>
    <row r="7" spans="2:29" ht="17.25" customHeight="1" x14ac:dyDescent="0.25">
      <c r="B7" s="1" t="s">
        <v>3</v>
      </c>
      <c r="C7" s="14" t="e">
        <f>#REF!</f>
        <v>#REF!</v>
      </c>
      <c r="D7" s="15" t="e">
        <f>#REF!</f>
        <v>#REF!</v>
      </c>
      <c r="E7" s="16" t="e">
        <f t="shared" si="0"/>
        <v>#REF!</v>
      </c>
      <c r="F7" s="24"/>
      <c r="H7" s="25"/>
      <c r="I7" s="14">
        <v>416</v>
      </c>
      <c r="J7" s="15">
        <v>2441</v>
      </c>
      <c r="K7" s="16">
        <f t="shared" si="1"/>
        <v>0.17042195821384679</v>
      </c>
      <c r="L7" s="24"/>
      <c r="N7" s="25"/>
      <c r="O7" s="14">
        <v>483</v>
      </c>
      <c r="P7" s="15">
        <v>2447</v>
      </c>
      <c r="Q7" s="16">
        <f t="shared" si="2"/>
        <v>0.19738455251328157</v>
      </c>
      <c r="R7" s="24"/>
      <c r="T7" s="25"/>
      <c r="U7" s="14">
        <v>563</v>
      </c>
      <c r="V7" s="15">
        <v>2452</v>
      </c>
      <c r="W7" s="16">
        <f t="shared" si="3"/>
        <v>0.22960848287112562</v>
      </c>
      <c r="X7" s="24"/>
      <c r="Z7" s="25"/>
      <c r="AA7" s="14">
        <v>666</v>
      </c>
      <c r="AB7" s="15">
        <v>2458</v>
      </c>
      <c r="AC7" s="16">
        <f t="shared" si="4"/>
        <v>0.27095199349064281</v>
      </c>
    </row>
    <row r="8" spans="2:29" ht="17.25" customHeight="1" x14ac:dyDescent="0.25">
      <c r="B8" s="1" t="s">
        <v>4</v>
      </c>
      <c r="C8" s="14" t="e">
        <f>#REF!</f>
        <v>#REF!</v>
      </c>
      <c r="D8" s="15" t="e">
        <f>#REF!</f>
        <v>#REF!</v>
      </c>
      <c r="E8" s="16" t="e">
        <f t="shared" si="0"/>
        <v>#REF!</v>
      </c>
      <c r="F8" s="24"/>
      <c r="H8" s="25"/>
      <c r="I8" s="14">
        <v>647</v>
      </c>
      <c r="J8" s="15">
        <v>6586</v>
      </c>
      <c r="K8" s="16">
        <f t="shared" si="1"/>
        <v>9.8238688126328577E-2</v>
      </c>
      <c r="L8" s="24"/>
      <c r="N8" s="25"/>
      <c r="O8" s="14">
        <v>767</v>
      </c>
      <c r="P8" s="15">
        <v>6602</v>
      </c>
      <c r="Q8" s="16">
        <f t="shared" si="2"/>
        <v>0.11617691608603453</v>
      </c>
      <c r="R8" s="24"/>
      <c r="T8" s="25"/>
      <c r="U8" s="14">
        <v>915</v>
      </c>
      <c r="V8" s="15">
        <v>6618</v>
      </c>
      <c r="W8" s="16">
        <f t="shared" si="3"/>
        <v>0.13825929283771532</v>
      </c>
      <c r="X8" s="24"/>
      <c r="Z8" s="25"/>
      <c r="AA8" s="14">
        <v>1111</v>
      </c>
      <c r="AB8" s="15">
        <v>6634</v>
      </c>
      <c r="AC8" s="16">
        <f t="shared" si="4"/>
        <v>0.16747060596924931</v>
      </c>
    </row>
    <row r="9" spans="2:29" ht="17.25" customHeight="1" x14ac:dyDescent="0.25">
      <c r="B9" s="1" t="s">
        <v>5</v>
      </c>
      <c r="C9" s="14" t="e">
        <f>#REF!</f>
        <v>#REF!</v>
      </c>
      <c r="D9" s="15" t="e">
        <f>#REF!</f>
        <v>#REF!</v>
      </c>
      <c r="E9" s="16" t="e">
        <f t="shared" si="0"/>
        <v>#REF!</v>
      </c>
      <c r="F9" s="24"/>
      <c r="H9" s="25"/>
      <c r="I9" s="14">
        <v>698</v>
      </c>
      <c r="J9" s="15">
        <v>13806</v>
      </c>
      <c r="K9" s="16">
        <f t="shared" si="1"/>
        <v>5.0557728523830218E-2</v>
      </c>
      <c r="L9" s="24"/>
      <c r="N9" s="25"/>
      <c r="O9" s="14">
        <v>835</v>
      </c>
      <c r="P9" s="15">
        <v>13818</v>
      </c>
      <c r="Q9" s="16">
        <f t="shared" si="2"/>
        <v>6.0428426689824864E-2</v>
      </c>
      <c r="R9" s="24"/>
      <c r="T9" s="25"/>
      <c r="U9" s="14">
        <v>1004</v>
      </c>
      <c r="V9" s="15">
        <v>13830</v>
      </c>
      <c r="W9" s="16">
        <f t="shared" si="3"/>
        <v>7.2595806218365866E-2</v>
      </c>
      <c r="X9" s="24"/>
      <c r="Z9" s="25"/>
      <c r="AA9" s="14">
        <v>1229</v>
      </c>
      <c r="AB9" s="15">
        <v>13841</v>
      </c>
      <c r="AC9" s="16">
        <f t="shared" si="4"/>
        <v>8.879416227151217E-2</v>
      </c>
    </row>
    <row r="10" spans="2:29" ht="17.25" customHeight="1" x14ac:dyDescent="0.25">
      <c r="B10" s="1" t="s">
        <v>6</v>
      </c>
      <c r="C10" s="14" t="e">
        <f>#REF!</f>
        <v>#REF!</v>
      </c>
      <c r="D10" s="15" t="e">
        <f>#REF!</f>
        <v>#REF!</v>
      </c>
      <c r="E10" s="16" t="e">
        <f t="shared" si="0"/>
        <v>#REF!</v>
      </c>
      <c r="F10" s="24"/>
      <c r="H10" s="25"/>
      <c r="I10" s="14">
        <v>295</v>
      </c>
      <c r="J10" s="15">
        <v>3457</v>
      </c>
      <c r="K10" s="16">
        <f t="shared" si="1"/>
        <v>8.5334104715070871E-2</v>
      </c>
      <c r="L10" s="24"/>
      <c r="N10" s="25"/>
      <c r="O10" s="14">
        <v>332</v>
      </c>
      <c r="P10" s="15">
        <v>3467</v>
      </c>
      <c r="Q10" s="16">
        <f t="shared" si="2"/>
        <v>9.5760023074704353E-2</v>
      </c>
      <c r="R10" s="24"/>
      <c r="T10" s="25"/>
      <c r="U10" s="14">
        <v>379</v>
      </c>
      <c r="V10" s="15">
        <v>3477</v>
      </c>
      <c r="W10" s="16">
        <f t="shared" si="3"/>
        <v>0.1090020132297958</v>
      </c>
      <c r="X10" s="24"/>
      <c r="Z10" s="25"/>
      <c r="AA10" s="14">
        <v>442</v>
      </c>
      <c r="AB10" s="15">
        <v>3487</v>
      </c>
      <c r="AC10" s="16">
        <f t="shared" si="4"/>
        <v>0.12675652423286493</v>
      </c>
    </row>
    <row r="11" spans="2:29" ht="17.25" customHeight="1" x14ac:dyDescent="0.25">
      <c r="B11" s="1" t="s">
        <v>7</v>
      </c>
      <c r="C11" s="14" t="e">
        <f>#REF!</f>
        <v>#REF!</v>
      </c>
      <c r="D11" s="15" t="e">
        <f>#REF!</f>
        <v>#REF!</v>
      </c>
      <c r="E11" s="16" t="e">
        <f t="shared" si="0"/>
        <v>#REF!</v>
      </c>
      <c r="F11" s="24"/>
      <c r="H11" s="25"/>
      <c r="I11" s="14">
        <v>731</v>
      </c>
      <c r="J11" s="15">
        <v>9937</v>
      </c>
      <c r="K11" s="16">
        <f t="shared" si="1"/>
        <v>7.3563449733319922E-2</v>
      </c>
      <c r="L11" s="24"/>
      <c r="N11" s="25"/>
      <c r="O11" s="14">
        <v>843</v>
      </c>
      <c r="P11" s="15">
        <v>9955</v>
      </c>
      <c r="Q11" s="16">
        <f t="shared" si="2"/>
        <v>8.4681064791562025E-2</v>
      </c>
      <c r="R11" s="24"/>
      <c r="T11" s="25"/>
      <c r="U11" s="14">
        <v>991</v>
      </c>
      <c r="V11" s="15">
        <v>9974</v>
      </c>
      <c r="W11" s="16">
        <f t="shared" si="3"/>
        <v>9.9358331662322039E-2</v>
      </c>
      <c r="X11" s="24"/>
      <c r="Z11" s="25"/>
      <c r="AA11" s="14">
        <v>1193</v>
      </c>
      <c r="AB11" s="15">
        <v>9992</v>
      </c>
      <c r="AC11" s="16">
        <f t="shared" si="4"/>
        <v>0.11939551641313051</v>
      </c>
    </row>
    <row r="12" spans="2:29" ht="17.25" customHeight="1" x14ac:dyDescent="0.25">
      <c r="B12" s="1" t="s">
        <v>8</v>
      </c>
      <c r="C12" s="14" t="e">
        <f>#REF!</f>
        <v>#REF!</v>
      </c>
      <c r="D12" s="15" t="e">
        <f>#REF!</f>
        <v>#REF!</v>
      </c>
      <c r="E12" s="16" t="e">
        <f t="shared" si="0"/>
        <v>#REF!</v>
      </c>
      <c r="F12" s="24"/>
      <c r="H12" s="25"/>
      <c r="I12" s="14">
        <v>232</v>
      </c>
      <c r="J12" s="15">
        <v>2909</v>
      </c>
      <c r="K12" s="16">
        <f t="shared" si="1"/>
        <v>7.9752492265383293E-2</v>
      </c>
      <c r="L12" s="24"/>
      <c r="N12" s="25"/>
      <c r="O12" s="14">
        <v>276</v>
      </c>
      <c r="P12" s="15">
        <v>2915</v>
      </c>
      <c r="Q12" s="16">
        <f t="shared" si="2"/>
        <v>9.4682675814751288E-2</v>
      </c>
      <c r="R12" s="24"/>
      <c r="T12" s="25"/>
      <c r="U12" s="14">
        <v>333</v>
      </c>
      <c r="V12" s="15">
        <v>2921</v>
      </c>
      <c r="W12" s="16">
        <f t="shared" si="3"/>
        <v>0.1140020540910647</v>
      </c>
      <c r="X12" s="24"/>
      <c r="Z12" s="25"/>
      <c r="AA12" s="14">
        <v>412</v>
      </c>
      <c r="AB12" s="15">
        <v>2927</v>
      </c>
      <c r="AC12" s="16">
        <f t="shared" si="4"/>
        <v>0.14075845575674753</v>
      </c>
    </row>
    <row r="13" spans="2:29" ht="17.25" customHeight="1" x14ac:dyDescent="0.25">
      <c r="B13" s="1" t="s">
        <v>9</v>
      </c>
      <c r="C13" s="14" t="e">
        <f>#REF!</f>
        <v>#REF!</v>
      </c>
      <c r="D13" s="15" t="e">
        <f>#REF!</f>
        <v>#REF!</v>
      </c>
      <c r="E13" s="16" t="e">
        <f t="shared" si="0"/>
        <v>#REF!</v>
      </c>
      <c r="F13" s="24"/>
      <c r="H13" s="25"/>
      <c r="I13" s="14">
        <v>1963</v>
      </c>
      <c r="J13" s="15">
        <v>25647</v>
      </c>
      <c r="K13" s="16">
        <f t="shared" si="1"/>
        <v>7.6539166374234802E-2</v>
      </c>
      <c r="L13" s="24"/>
      <c r="N13" s="25"/>
      <c r="O13" s="14">
        <v>2188</v>
      </c>
      <c r="P13" s="15">
        <v>25701</v>
      </c>
      <c r="Q13" s="16">
        <f t="shared" si="2"/>
        <v>8.5132874207229287E-2</v>
      </c>
      <c r="R13" s="24"/>
      <c r="T13" s="25"/>
      <c r="U13" s="14">
        <v>2486</v>
      </c>
      <c r="V13" s="15">
        <v>25756</v>
      </c>
      <c r="W13" s="16">
        <f t="shared" si="3"/>
        <v>9.6521198943935391E-2</v>
      </c>
      <c r="X13" s="24"/>
      <c r="Z13" s="25"/>
      <c r="AA13" s="14">
        <v>2905</v>
      </c>
      <c r="AB13" s="15">
        <v>25810</v>
      </c>
      <c r="AC13" s="16">
        <f t="shared" si="4"/>
        <v>0.11255327392483533</v>
      </c>
    </row>
    <row r="14" spans="2:29" ht="17.25" customHeight="1" x14ac:dyDescent="0.25">
      <c r="B14" s="1" t="s">
        <v>10</v>
      </c>
      <c r="C14" s="14" t="e">
        <f>#REF!</f>
        <v>#REF!</v>
      </c>
      <c r="D14" s="15" t="e">
        <f>#REF!</f>
        <v>#REF!</v>
      </c>
      <c r="E14" s="16" t="e">
        <f t="shared" si="0"/>
        <v>#REF!</v>
      </c>
      <c r="F14" s="24"/>
      <c r="H14" s="25"/>
      <c r="I14" s="14">
        <v>290</v>
      </c>
      <c r="J14" s="15">
        <v>3500</v>
      </c>
      <c r="K14" s="16">
        <f t="shared" si="1"/>
        <v>8.2857142857142851E-2</v>
      </c>
      <c r="L14" s="24"/>
      <c r="N14" s="25"/>
      <c r="O14" s="14">
        <v>354</v>
      </c>
      <c r="P14" s="15">
        <v>3504</v>
      </c>
      <c r="Q14" s="16">
        <f t="shared" si="2"/>
        <v>0.10102739726027397</v>
      </c>
      <c r="R14" s="24"/>
      <c r="T14" s="25"/>
      <c r="U14" s="14">
        <v>434</v>
      </c>
      <c r="V14" s="15">
        <v>3509</v>
      </c>
      <c r="W14" s="16">
        <f t="shared" si="3"/>
        <v>0.12368196067255628</v>
      </c>
      <c r="X14" s="24"/>
      <c r="Z14" s="25"/>
      <c r="AA14" s="14">
        <v>540</v>
      </c>
      <c r="AB14" s="15">
        <v>3513</v>
      </c>
      <c r="AC14" s="16">
        <f t="shared" si="4"/>
        <v>0.15371477369769429</v>
      </c>
    </row>
    <row r="15" spans="2:29" ht="17.25" customHeight="1" x14ac:dyDescent="0.25">
      <c r="B15" s="1" t="s">
        <v>11</v>
      </c>
      <c r="C15" s="14" t="e">
        <f>#REF!</f>
        <v>#REF!</v>
      </c>
      <c r="D15" s="15" t="e">
        <f>#REF!</f>
        <v>#REF!</v>
      </c>
      <c r="E15" s="16" t="e">
        <f t="shared" si="0"/>
        <v>#REF!</v>
      </c>
      <c r="F15" s="24"/>
      <c r="H15" s="25"/>
      <c r="I15" s="14">
        <v>136</v>
      </c>
      <c r="J15" s="15">
        <v>624</v>
      </c>
      <c r="K15" s="16">
        <f t="shared" si="1"/>
        <v>0.21794871794871795</v>
      </c>
      <c r="L15" s="24"/>
      <c r="N15" s="25"/>
      <c r="O15" s="14">
        <v>159</v>
      </c>
      <c r="P15" s="15">
        <v>625</v>
      </c>
      <c r="Q15" s="16">
        <f t="shared" si="2"/>
        <v>0.25440000000000002</v>
      </c>
      <c r="R15" s="24"/>
      <c r="T15" s="25"/>
      <c r="U15" s="14">
        <v>186</v>
      </c>
      <c r="V15" s="15">
        <v>626</v>
      </c>
      <c r="W15" s="16">
        <f t="shared" si="3"/>
        <v>0.29712460063897761</v>
      </c>
      <c r="X15" s="24"/>
      <c r="Z15" s="25"/>
      <c r="AA15" s="14">
        <v>220</v>
      </c>
      <c r="AB15" s="15">
        <v>628</v>
      </c>
      <c r="AC15" s="16">
        <f t="shared" si="4"/>
        <v>0.3503184713375796</v>
      </c>
    </row>
    <row r="16" spans="2:29" ht="17.25" customHeight="1" x14ac:dyDescent="0.25">
      <c r="B16" s="1" t="s">
        <v>12</v>
      </c>
      <c r="C16" s="14" t="e">
        <f>#REF!</f>
        <v>#REF!</v>
      </c>
      <c r="D16" s="15" t="e">
        <f>#REF!</f>
        <v>#REF!</v>
      </c>
      <c r="E16" s="16" t="e">
        <f t="shared" si="0"/>
        <v>#REF!</v>
      </c>
      <c r="F16" s="24"/>
      <c r="H16" s="25"/>
      <c r="I16" s="14">
        <v>1307</v>
      </c>
      <c r="J16" s="15">
        <v>11382</v>
      </c>
      <c r="K16" s="16">
        <f t="shared" si="1"/>
        <v>0.1148304340186259</v>
      </c>
      <c r="L16" s="24"/>
      <c r="N16" s="25"/>
      <c r="O16" s="14">
        <v>1395</v>
      </c>
      <c r="P16" s="15">
        <v>11400</v>
      </c>
      <c r="Q16" s="16">
        <f t="shared" si="2"/>
        <v>0.12236842105263158</v>
      </c>
      <c r="R16" s="24"/>
      <c r="T16" s="25"/>
      <c r="U16" s="14">
        <v>1527</v>
      </c>
      <c r="V16" s="15">
        <v>11418</v>
      </c>
      <c r="W16" s="16">
        <f t="shared" si="3"/>
        <v>0.13373620599054126</v>
      </c>
      <c r="X16" s="24"/>
      <c r="Z16" s="25"/>
      <c r="AA16" s="14">
        <v>1723</v>
      </c>
      <c r="AB16" s="15">
        <v>11436</v>
      </c>
      <c r="AC16" s="16">
        <f t="shared" si="4"/>
        <v>0.15066456803077999</v>
      </c>
    </row>
    <row r="17" spans="2:29" ht="17.25" customHeight="1" x14ac:dyDescent="0.25">
      <c r="B17" s="1" t="s">
        <v>13</v>
      </c>
      <c r="C17" s="14" t="e">
        <f>#REF!</f>
        <v>#REF!</v>
      </c>
      <c r="D17" s="15" t="e">
        <f>#REF!</f>
        <v>#REF!</v>
      </c>
      <c r="E17" s="16" t="e">
        <f t="shared" si="0"/>
        <v>#REF!</v>
      </c>
      <c r="F17" s="24"/>
      <c r="H17" s="25"/>
      <c r="I17" s="14">
        <v>784</v>
      </c>
      <c r="J17" s="15">
        <v>9499</v>
      </c>
      <c r="K17" s="16">
        <f t="shared" si="1"/>
        <v>8.2535003684598374E-2</v>
      </c>
      <c r="L17" s="24"/>
      <c r="N17" s="25"/>
      <c r="O17" s="14">
        <v>947</v>
      </c>
      <c r="P17" s="15">
        <v>9509</v>
      </c>
      <c r="Q17" s="16">
        <f t="shared" si="2"/>
        <v>9.9589862235776636E-2</v>
      </c>
      <c r="R17" s="24"/>
      <c r="T17" s="25"/>
      <c r="U17" s="14">
        <v>1132</v>
      </c>
      <c r="V17" s="15">
        <v>9520</v>
      </c>
      <c r="W17" s="16">
        <f t="shared" si="3"/>
        <v>0.11890756302521008</v>
      </c>
      <c r="X17" s="24"/>
      <c r="Z17" s="25"/>
      <c r="AA17" s="14">
        <v>1357</v>
      </c>
      <c r="AB17" s="15">
        <v>9531</v>
      </c>
      <c r="AC17" s="16">
        <f t="shared" si="4"/>
        <v>0.14237750498373727</v>
      </c>
    </row>
    <row r="18" spans="2:29" ht="17.25" customHeight="1" x14ac:dyDescent="0.25">
      <c r="B18" s="1" t="s">
        <v>14</v>
      </c>
      <c r="C18" s="14" t="e">
        <f>#REF!</f>
        <v>#REF!</v>
      </c>
      <c r="D18" s="15" t="e">
        <f>#REF!</f>
        <v>#REF!</v>
      </c>
      <c r="E18" s="16" t="e">
        <f t="shared" si="0"/>
        <v>#REF!</v>
      </c>
      <c r="F18" s="24"/>
      <c r="H18" s="25"/>
      <c r="I18" s="14">
        <v>385</v>
      </c>
      <c r="J18" s="15">
        <v>3703</v>
      </c>
      <c r="K18" s="16">
        <f t="shared" si="1"/>
        <v>0.10396975425330812</v>
      </c>
      <c r="L18" s="24"/>
      <c r="N18" s="25"/>
      <c r="O18" s="14">
        <v>465</v>
      </c>
      <c r="P18" s="15">
        <v>3717</v>
      </c>
      <c r="Q18" s="16">
        <f t="shared" si="2"/>
        <v>0.12510088781275222</v>
      </c>
      <c r="R18" s="24"/>
      <c r="T18" s="25"/>
      <c r="U18" s="14">
        <v>556</v>
      </c>
      <c r="V18" s="15">
        <v>3732</v>
      </c>
      <c r="W18" s="16">
        <f t="shared" si="3"/>
        <v>0.14898177920685959</v>
      </c>
      <c r="X18" s="24"/>
      <c r="Z18" s="25"/>
      <c r="AA18" s="14">
        <v>667</v>
      </c>
      <c r="AB18" s="15">
        <v>3746</v>
      </c>
      <c r="AC18" s="16">
        <f t="shared" si="4"/>
        <v>0.17805659369994661</v>
      </c>
    </row>
    <row r="19" spans="2:29" ht="17.25" customHeight="1" x14ac:dyDescent="0.25">
      <c r="B19" s="1" t="s">
        <v>15</v>
      </c>
      <c r="C19" s="14" t="e">
        <f>#REF!</f>
        <v>#REF!</v>
      </c>
      <c r="D19" s="15" t="e">
        <f>#REF!</f>
        <v>#REF!</v>
      </c>
      <c r="E19" s="16" t="e">
        <f>C19/D19</f>
        <v>#REF!</v>
      </c>
      <c r="F19" s="24"/>
      <c r="H19" s="25"/>
      <c r="I19" s="14">
        <v>659</v>
      </c>
      <c r="J19" s="15">
        <v>7488</v>
      </c>
      <c r="K19" s="16">
        <f>I19/J19</f>
        <v>8.8007478632478639E-2</v>
      </c>
      <c r="L19" s="24"/>
      <c r="N19" s="25"/>
      <c r="O19" s="14">
        <v>808</v>
      </c>
      <c r="P19" s="15">
        <v>7509</v>
      </c>
      <c r="Q19" s="16">
        <f>O19/P19</f>
        <v>0.10760420828339326</v>
      </c>
      <c r="R19" s="24"/>
      <c r="T19" s="25"/>
      <c r="U19" s="14">
        <v>983</v>
      </c>
      <c r="V19" s="15">
        <v>7530</v>
      </c>
      <c r="W19" s="16">
        <f>U19/V19</f>
        <v>0.1305444887118194</v>
      </c>
      <c r="X19" s="24"/>
      <c r="Z19" s="25"/>
      <c r="AA19" s="14">
        <v>1202</v>
      </c>
      <c r="AB19" s="15">
        <v>7551</v>
      </c>
      <c r="AC19" s="16">
        <f>AA19/AB19</f>
        <v>0.15918421401138921</v>
      </c>
    </row>
    <row r="20" spans="2:29" ht="17.25" customHeight="1" x14ac:dyDescent="0.25">
      <c r="B20" s="1" t="s">
        <v>42</v>
      </c>
      <c r="C20" s="14" t="e">
        <f>#REF!</f>
        <v>#REF!</v>
      </c>
      <c r="D20" s="15" t="e">
        <f>#REF!</f>
        <v>#REF!</v>
      </c>
      <c r="E20" s="16" t="e">
        <f>C20/D20</f>
        <v>#REF!</v>
      </c>
      <c r="F20" s="24"/>
      <c r="H20" s="25"/>
      <c r="I20" s="14">
        <v>446</v>
      </c>
      <c r="J20" s="15">
        <v>1316</v>
      </c>
      <c r="K20" s="16">
        <f>I20/J20</f>
        <v>0.33890577507598785</v>
      </c>
      <c r="L20" s="24"/>
      <c r="N20" s="25"/>
      <c r="O20" s="14">
        <v>452</v>
      </c>
      <c r="P20" s="15">
        <v>1319</v>
      </c>
      <c r="Q20" s="16">
        <f>O20/P20</f>
        <v>0.34268385140257773</v>
      </c>
      <c r="R20" s="24"/>
      <c r="T20" s="25"/>
      <c r="U20" s="14">
        <v>463</v>
      </c>
      <c r="V20" s="15">
        <v>1321</v>
      </c>
      <c r="W20" s="16">
        <f>U20/V20</f>
        <v>0.35049205147615442</v>
      </c>
      <c r="X20" s="24"/>
      <c r="Z20" s="25"/>
      <c r="AA20" s="14">
        <v>482</v>
      </c>
      <c r="AB20" s="15">
        <v>1323</v>
      </c>
      <c r="AC20" s="16">
        <f>AA20/AB20</f>
        <v>0.36432350718065004</v>
      </c>
    </row>
    <row r="21" spans="2:29" ht="17.25" customHeight="1" x14ac:dyDescent="0.25">
      <c r="B21" s="1" t="s">
        <v>43</v>
      </c>
      <c r="C21" s="14" t="e">
        <f>#REF!</f>
        <v>#REF!</v>
      </c>
      <c r="D21" s="15" t="e">
        <f>#REF!</f>
        <v>#REF!</v>
      </c>
      <c r="E21" s="16" t="e">
        <f>C21/D21</f>
        <v>#REF!</v>
      </c>
      <c r="F21" s="24"/>
      <c r="H21" s="25"/>
      <c r="I21" s="14">
        <v>430</v>
      </c>
      <c r="J21" s="15">
        <v>1372</v>
      </c>
      <c r="K21" s="16">
        <f>I21/J21</f>
        <v>0.31341107871720114</v>
      </c>
      <c r="L21" s="24"/>
      <c r="N21" s="25"/>
      <c r="O21" s="14">
        <v>442</v>
      </c>
      <c r="P21" s="15">
        <v>1375</v>
      </c>
      <c r="Q21" s="16">
        <f>O21/P21</f>
        <v>0.32145454545454544</v>
      </c>
      <c r="R21" s="24"/>
      <c r="T21" s="25"/>
      <c r="U21" s="14">
        <v>460</v>
      </c>
      <c r="V21" s="15">
        <v>1377</v>
      </c>
      <c r="W21" s="16">
        <f>U21/V21</f>
        <v>0.33405954974582425</v>
      </c>
      <c r="X21" s="24"/>
      <c r="Z21" s="25"/>
      <c r="AA21" s="14">
        <v>490</v>
      </c>
      <c r="AB21" s="15">
        <v>1379</v>
      </c>
      <c r="AC21" s="16">
        <f>AA21/AB21</f>
        <v>0.35532994923857869</v>
      </c>
    </row>
    <row r="22" spans="2:29" ht="17.25" customHeight="1" x14ac:dyDescent="0.25">
      <c r="B22" s="1" t="s">
        <v>16</v>
      </c>
      <c r="C22" s="14" t="e">
        <f>#REF!</f>
        <v>#REF!</v>
      </c>
      <c r="D22" s="15" t="e">
        <f>#REF!</f>
        <v>#REF!</v>
      </c>
      <c r="E22" s="16" t="e">
        <f t="shared" si="0"/>
        <v>#REF!</v>
      </c>
      <c r="F22" s="24"/>
      <c r="H22" s="25"/>
      <c r="I22" s="14">
        <v>1017</v>
      </c>
      <c r="J22" s="15">
        <v>9365</v>
      </c>
      <c r="K22" s="16">
        <f t="shared" si="1"/>
        <v>0.10859583555792846</v>
      </c>
      <c r="L22" s="24"/>
      <c r="N22" s="25"/>
      <c r="O22" s="14">
        <v>1156</v>
      </c>
      <c r="P22" s="15">
        <v>9378</v>
      </c>
      <c r="Q22" s="16">
        <f t="shared" si="2"/>
        <v>0.12326722115589678</v>
      </c>
      <c r="R22" s="24"/>
      <c r="T22" s="25"/>
      <c r="U22" s="14">
        <v>1327</v>
      </c>
      <c r="V22" s="15">
        <v>9392</v>
      </c>
      <c r="W22" s="16">
        <f t="shared" si="3"/>
        <v>0.14129045996592846</v>
      </c>
      <c r="X22" s="24"/>
      <c r="Z22" s="25"/>
      <c r="AA22" s="14">
        <v>1555</v>
      </c>
      <c r="AB22" s="15">
        <v>9405</v>
      </c>
      <c r="AC22" s="16">
        <f t="shared" si="4"/>
        <v>0.16533758639021798</v>
      </c>
    </row>
    <row r="23" spans="2:29" ht="17.25" customHeight="1" x14ac:dyDescent="0.25">
      <c r="B23" s="1" t="s">
        <v>17</v>
      </c>
      <c r="C23" s="14" t="e">
        <f>#REF!</f>
        <v>#REF!</v>
      </c>
      <c r="D23" s="15" t="e">
        <f>#REF!</f>
        <v>#REF!</v>
      </c>
      <c r="E23" s="16" t="e">
        <f t="shared" si="0"/>
        <v>#REF!</v>
      </c>
      <c r="F23" s="24"/>
      <c r="H23" s="25"/>
      <c r="I23" s="14">
        <v>246</v>
      </c>
      <c r="J23" s="15">
        <v>2581</v>
      </c>
      <c r="K23" s="16">
        <f t="shared" si="1"/>
        <v>9.5311894614490508E-2</v>
      </c>
      <c r="L23" s="24"/>
      <c r="N23" s="25"/>
      <c r="O23" s="14">
        <v>273</v>
      </c>
      <c r="P23" s="15">
        <v>2585</v>
      </c>
      <c r="Q23" s="16">
        <f t="shared" si="2"/>
        <v>0.10560928433268858</v>
      </c>
      <c r="R23" s="24"/>
      <c r="T23" s="25"/>
      <c r="U23" s="14">
        <v>308</v>
      </c>
      <c r="V23" s="15">
        <v>2589</v>
      </c>
      <c r="W23" s="16">
        <f t="shared" si="3"/>
        <v>0.11896485129393589</v>
      </c>
      <c r="X23" s="24"/>
      <c r="Z23" s="25"/>
      <c r="AA23" s="14">
        <v>355</v>
      </c>
      <c r="AB23" s="15">
        <v>2593</v>
      </c>
      <c r="AC23" s="16">
        <f t="shared" si="4"/>
        <v>0.13690705746239876</v>
      </c>
    </row>
    <row r="24" spans="2:29" ht="17.25" customHeight="1" x14ac:dyDescent="0.25">
      <c r="B24" s="1" t="s">
        <v>25</v>
      </c>
      <c r="C24" s="14" t="e">
        <f>#REF!</f>
        <v>#REF!</v>
      </c>
      <c r="D24" s="15" t="e">
        <f>#REF!</f>
        <v>#REF!</v>
      </c>
      <c r="E24" s="16" t="e">
        <f t="shared" si="0"/>
        <v>#REF!</v>
      </c>
      <c r="F24" s="24"/>
      <c r="H24" s="25"/>
      <c r="I24" s="14">
        <v>280</v>
      </c>
      <c r="J24" s="15">
        <v>548</v>
      </c>
      <c r="K24" s="16">
        <f t="shared" si="1"/>
        <v>0.51094890510948909</v>
      </c>
      <c r="L24" s="24"/>
      <c r="N24" s="25"/>
      <c r="O24" s="14">
        <v>278</v>
      </c>
      <c r="P24" s="15">
        <v>549</v>
      </c>
      <c r="Q24" s="16">
        <f t="shared" si="2"/>
        <v>0.50637522768670307</v>
      </c>
      <c r="R24" s="24"/>
      <c r="T24" s="25"/>
      <c r="U24" s="14">
        <v>280</v>
      </c>
      <c r="V24" s="15">
        <v>549</v>
      </c>
      <c r="W24" s="16">
        <f t="shared" si="3"/>
        <v>0.51001821493624777</v>
      </c>
      <c r="X24" s="24"/>
      <c r="Z24" s="25"/>
      <c r="AA24" s="14">
        <v>287</v>
      </c>
      <c r="AB24" s="15">
        <v>550</v>
      </c>
      <c r="AC24" s="16">
        <f t="shared" si="4"/>
        <v>0.52181818181818185</v>
      </c>
    </row>
    <row r="25" spans="2:29" ht="17.25" customHeight="1" x14ac:dyDescent="0.25">
      <c r="B25" s="2" t="s">
        <v>18</v>
      </c>
      <c r="C25" s="14" t="e">
        <f>#REF!</f>
        <v>#REF!</v>
      </c>
      <c r="D25" s="15" t="e">
        <f>#REF!</f>
        <v>#REF!</v>
      </c>
      <c r="E25" s="16" t="e">
        <f t="shared" si="0"/>
        <v>#REF!</v>
      </c>
      <c r="F25" s="30"/>
      <c r="G25" s="31"/>
      <c r="H25" s="32"/>
      <c r="I25" s="14">
        <v>794</v>
      </c>
      <c r="J25" s="15">
        <v>12275</v>
      </c>
      <c r="K25" s="16">
        <f t="shared" si="1"/>
        <v>6.468431771894094E-2</v>
      </c>
      <c r="L25" s="30"/>
      <c r="M25" s="31"/>
      <c r="N25" s="32"/>
      <c r="O25" s="14">
        <v>914</v>
      </c>
      <c r="P25" s="15">
        <v>12300</v>
      </c>
      <c r="Q25" s="16">
        <f t="shared" si="2"/>
        <v>7.4308943089430896E-2</v>
      </c>
      <c r="R25" s="30"/>
      <c r="S25" s="31"/>
      <c r="T25" s="32"/>
      <c r="U25" s="14">
        <v>1066</v>
      </c>
      <c r="V25" s="15">
        <v>12325</v>
      </c>
      <c r="W25" s="16">
        <f t="shared" si="3"/>
        <v>8.6490872210953348E-2</v>
      </c>
      <c r="X25" s="30"/>
      <c r="Y25" s="31"/>
      <c r="Z25" s="32"/>
      <c r="AA25" s="14">
        <v>1274</v>
      </c>
      <c r="AB25" s="15">
        <v>12349</v>
      </c>
      <c r="AC25" s="16">
        <f t="shared" si="4"/>
        <v>0.10316624827921289</v>
      </c>
    </row>
    <row r="26" spans="2:29" s="45" customFormat="1" ht="24" customHeight="1" x14ac:dyDescent="0.25">
      <c r="B26" s="4" t="s">
        <v>19</v>
      </c>
      <c r="C26" s="37" t="e">
        <f>SUM(C5:C25)</f>
        <v>#REF!</v>
      </c>
      <c r="D26" s="38" t="e">
        <f>SUM(D5:D25)</f>
        <v>#REF!</v>
      </c>
      <c r="E26" s="39" t="e">
        <f t="shared" si="0"/>
        <v>#REF!</v>
      </c>
      <c r="F26" s="40"/>
      <c r="G26" s="41"/>
      <c r="H26" s="42"/>
      <c r="I26" s="37">
        <f>SUM(I5:I25)</f>
        <v>12295</v>
      </c>
      <c r="J26" s="38">
        <f>SUM(J5:J25)</f>
        <v>132300</v>
      </c>
      <c r="K26" s="39">
        <f t="shared" si="1"/>
        <v>9.2932728647014365E-2</v>
      </c>
      <c r="L26" s="40"/>
      <c r="M26" s="41"/>
      <c r="N26" s="42"/>
      <c r="O26" s="37">
        <f>SUM(O5:O25)</f>
        <v>14003</v>
      </c>
      <c r="P26" s="38">
        <f>SUM(P5:P25)</f>
        <v>132547</v>
      </c>
      <c r="Q26" s="39">
        <f t="shared" si="2"/>
        <v>0.10564554459927422</v>
      </c>
      <c r="R26" s="40"/>
      <c r="S26" s="41"/>
      <c r="T26" s="42"/>
      <c r="U26" s="37">
        <f>SUM(U5:U25)</f>
        <v>16144</v>
      </c>
      <c r="V26" s="38">
        <f>SUM(V5:V25)</f>
        <v>132796</v>
      </c>
      <c r="W26" s="39">
        <f t="shared" si="3"/>
        <v>0.12156992680502425</v>
      </c>
      <c r="X26" s="40"/>
      <c r="Y26" s="41"/>
      <c r="Z26" s="42"/>
      <c r="AA26" s="37">
        <f>SUM(AA5:AA25)</f>
        <v>19010</v>
      </c>
      <c r="AB26" s="38">
        <f>SUM(AB5:AB25)</f>
        <v>133041</v>
      </c>
      <c r="AC26" s="39">
        <f t="shared" si="4"/>
        <v>0.14288828255951172</v>
      </c>
    </row>
    <row r="27" spans="2:29" ht="22.5" customHeight="1" x14ac:dyDescent="0.25"/>
    <row r="28" spans="2:29" ht="45" customHeight="1" x14ac:dyDescent="0.25">
      <c r="B28" s="138" t="s">
        <v>20</v>
      </c>
      <c r="C28" s="135">
        <v>2012</v>
      </c>
      <c r="D28" s="134"/>
      <c r="E28" s="136"/>
      <c r="F28" s="135">
        <v>2013</v>
      </c>
      <c r="G28" s="134"/>
      <c r="H28" s="136"/>
      <c r="I28" s="134">
        <v>2014</v>
      </c>
      <c r="J28" s="134"/>
      <c r="K28" s="134"/>
      <c r="L28" s="135">
        <v>2015</v>
      </c>
      <c r="M28" s="134"/>
      <c r="N28" s="136"/>
      <c r="O28" s="134">
        <v>2016</v>
      </c>
      <c r="P28" s="134"/>
      <c r="Q28" s="134"/>
      <c r="R28" s="135">
        <v>2017</v>
      </c>
      <c r="S28" s="134"/>
      <c r="T28" s="136"/>
      <c r="U28" s="134">
        <v>2018</v>
      </c>
      <c r="V28" s="134"/>
      <c r="W28" s="134"/>
      <c r="X28" s="135">
        <v>2019</v>
      </c>
      <c r="Y28" s="134"/>
      <c r="Z28" s="136"/>
      <c r="AA28" s="135">
        <v>2020</v>
      </c>
      <c r="AB28" s="134"/>
      <c r="AC28" s="136"/>
    </row>
    <row r="29" spans="2:29" ht="45" customHeight="1" x14ac:dyDescent="0.25">
      <c r="B29" s="139"/>
      <c r="C29" s="5" t="s">
        <v>28</v>
      </c>
      <c r="D29" s="6" t="s">
        <v>0</v>
      </c>
      <c r="E29" s="7" t="s">
        <v>21</v>
      </c>
      <c r="F29" s="5" t="s">
        <v>28</v>
      </c>
      <c r="G29" s="6" t="s">
        <v>0</v>
      </c>
      <c r="H29" s="7" t="s">
        <v>21</v>
      </c>
      <c r="I29" s="5" t="s">
        <v>28</v>
      </c>
      <c r="J29" s="6" t="s">
        <v>0</v>
      </c>
      <c r="K29" s="8" t="s">
        <v>21</v>
      </c>
      <c r="L29" s="5" t="s">
        <v>28</v>
      </c>
      <c r="M29" s="6" t="s">
        <v>0</v>
      </c>
      <c r="N29" s="7" t="s">
        <v>21</v>
      </c>
      <c r="O29" s="5" t="s">
        <v>28</v>
      </c>
      <c r="P29" s="6" t="s">
        <v>0</v>
      </c>
      <c r="Q29" s="8" t="s">
        <v>21</v>
      </c>
      <c r="R29" s="5" t="s">
        <v>28</v>
      </c>
      <c r="S29" s="6" t="s">
        <v>0</v>
      </c>
      <c r="T29" s="7" t="s">
        <v>21</v>
      </c>
      <c r="U29" s="5" t="s">
        <v>28</v>
      </c>
      <c r="V29" s="6" t="s">
        <v>0</v>
      </c>
      <c r="W29" s="8" t="s">
        <v>21</v>
      </c>
      <c r="X29" s="5" t="s">
        <v>28</v>
      </c>
      <c r="Y29" s="6" t="s">
        <v>0</v>
      </c>
      <c r="Z29" s="7" t="s">
        <v>21</v>
      </c>
      <c r="AA29" s="5" t="s">
        <v>28</v>
      </c>
      <c r="AB29" s="6" t="s">
        <v>0</v>
      </c>
      <c r="AC29" s="7" t="s">
        <v>21</v>
      </c>
    </row>
    <row r="30" spans="2:29" ht="17.25" customHeight="1" x14ac:dyDescent="0.25">
      <c r="B30" s="3" t="s">
        <v>1</v>
      </c>
      <c r="C30" s="14" t="e">
        <f>#REF!</f>
        <v>#REF!</v>
      </c>
      <c r="D30" s="15" t="e">
        <f>#REF!</f>
        <v>#REF!</v>
      </c>
      <c r="E30" s="16" t="e">
        <f>C30/D30</f>
        <v>#REF!</v>
      </c>
      <c r="F30" s="46"/>
      <c r="G30" s="21"/>
      <c r="H30" s="23"/>
      <c r="I30" s="20"/>
      <c r="J30" s="21"/>
      <c r="K30" s="22"/>
      <c r="L30" s="46"/>
      <c r="M30" s="21"/>
      <c r="N30" s="23"/>
      <c r="O30" s="20"/>
      <c r="P30" s="21"/>
      <c r="Q30" s="22"/>
      <c r="R30" s="46"/>
      <c r="S30" s="21"/>
      <c r="T30" s="23"/>
      <c r="U30" s="20"/>
      <c r="V30" s="21"/>
      <c r="W30" s="22"/>
      <c r="X30" s="46"/>
      <c r="Y30" s="21"/>
      <c r="Z30" s="23"/>
      <c r="AA30" s="20"/>
      <c r="AB30" s="21"/>
      <c r="AC30" s="23"/>
    </row>
    <row r="31" spans="2:29" ht="17.25" customHeight="1" x14ac:dyDescent="0.25">
      <c r="B31" s="1" t="s">
        <v>2</v>
      </c>
      <c r="C31" s="14" t="e">
        <f>#REF!</f>
        <v>#REF!</v>
      </c>
      <c r="D31" s="15" t="e">
        <f>#REF!</f>
        <v>#REF!</v>
      </c>
      <c r="E31" s="16" t="e">
        <f t="shared" ref="E31:E51" si="5">C31/D31</f>
        <v>#REF!</v>
      </c>
      <c r="F31" s="47"/>
      <c r="G31" s="27"/>
      <c r="H31" s="29"/>
      <c r="I31" s="26"/>
      <c r="J31" s="27"/>
      <c r="K31" s="28"/>
      <c r="L31" s="47"/>
      <c r="M31" s="27"/>
      <c r="N31" s="29"/>
      <c r="O31" s="26"/>
      <c r="P31" s="27"/>
      <c r="Q31" s="28"/>
      <c r="R31" s="47"/>
      <c r="S31" s="27"/>
      <c r="T31" s="29"/>
      <c r="U31" s="26"/>
      <c r="V31" s="27"/>
      <c r="W31" s="28"/>
      <c r="X31" s="47"/>
      <c r="Y31" s="27"/>
      <c r="Z31" s="29"/>
      <c r="AA31" s="26"/>
      <c r="AB31" s="27"/>
      <c r="AC31" s="29"/>
    </row>
    <row r="32" spans="2:29" ht="17.25" customHeight="1" x14ac:dyDescent="0.25">
      <c r="B32" s="1" t="s">
        <v>3</v>
      </c>
      <c r="C32" s="14" t="e">
        <f>#REF!</f>
        <v>#REF!</v>
      </c>
      <c r="D32" s="15" t="e">
        <f>#REF!</f>
        <v>#REF!</v>
      </c>
      <c r="E32" s="16" t="e">
        <f t="shared" si="5"/>
        <v>#REF!</v>
      </c>
      <c r="F32" s="47"/>
      <c r="G32" s="27"/>
      <c r="H32" s="29"/>
      <c r="I32" s="26"/>
      <c r="J32" s="27"/>
      <c r="K32" s="28"/>
      <c r="L32" s="47"/>
      <c r="M32" s="27"/>
      <c r="N32" s="29"/>
      <c r="O32" s="26"/>
      <c r="P32" s="27"/>
      <c r="Q32" s="28"/>
      <c r="R32" s="47"/>
      <c r="S32" s="27"/>
      <c r="T32" s="29"/>
      <c r="U32" s="26"/>
      <c r="V32" s="27"/>
      <c r="W32" s="28"/>
      <c r="X32" s="47"/>
      <c r="Y32" s="27"/>
      <c r="Z32" s="29"/>
      <c r="AA32" s="26"/>
      <c r="AB32" s="27"/>
      <c r="AC32" s="29"/>
    </row>
    <row r="33" spans="2:29" ht="17.25" customHeight="1" x14ac:dyDescent="0.25">
      <c r="B33" s="1" t="s">
        <v>4</v>
      </c>
      <c r="C33" s="14" t="e">
        <f>#REF!</f>
        <v>#REF!</v>
      </c>
      <c r="D33" s="15" t="e">
        <f>#REF!</f>
        <v>#REF!</v>
      </c>
      <c r="E33" s="16" t="e">
        <f t="shared" si="5"/>
        <v>#REF!</v>
      </c>
      <c r="F33" s="47"/>
      <c r="G33" s="27"/>
      <c r="H33" s="29"/>
      <c r="I33" s="26"/>
      <c r="J33" s="27"/>
      <c r="K33" s="28"/>
      <c r="L33" s="47"/>
      <c r="M33" s="27"/>
      <c r="N33" s="29"/>
      <c r="O33" s="26"/>
      <c r="P33" s="27"/>
      <c r="Q33" s="28"/>
      <c r="R33" s="47"/>
      <c r="S33" s="27"/>
      <c r="T33" s="29"/>
      <c r="U33" s="26"/>
      <c r="V33" s="27"/>
      <c r="W33" s="28"/>
      <c r="X33" s="47"/>
      <c r="Y33" s="27"/>
      <c r="Z33" s="29"/>
      <c r="AA33" s="26"/>
      <c r="AB33" s="27"/>
      <c r="AC33" s="29"/>
    </row>
    <row r="34" spans="2:29" ht="17.25" customHeight="1" x14ac:dyDescent="0.25">
      <c r="B34" s="1" t="s">
        <v>5</v>
      </c>
      <c r="C34" s="14" t="e">
        <f>#REF!</f>
        <v>#REF!</v>
      </c>
      <c r="D34" s="15" t="e">
        <f>#REF!</f>
        <v>#REF!</v>
      </c>
      <c r="E34" s="16" t="e">
        <f t="shared" si="5"/>
        <v>#REF!</v>
      </c>
      <c r="F34" s="47"/>
      <c r="G34" s="27"/>
      <c r="H34" s="29"/>
      <c r="I34" s="26"/>
      <c r="J34" s="27"/>
      <c r="K34" s="28"/>
      <c r="L34" s="47"/>
      <c r="M34" s="27"/>
      <c r="N34" s="29"/>
      <c r="O34" s="26"/>
      <c r="P34" s="27"/>
      <c r="Q34" s="28"/>
      <c r="R34" s="47"/>
      <c r="S34" s="27"/>
      <c r="T34" s="29"/>
      <c r="U34" s="26"/>
      <c r="V34" s="27"/>
      <c r="W34" s="28"/>
      <c r="X34" s="47"/>
      <c r="Y34" s="27"/>
      <c r="Z34" s="29"/>
      <c r="AA34" s="26"/>
      <c r="AB34" s="27"/>
      <c r="AC34" s="29"/>
    </row>
    <row r="35" spans="2:29" ht="17.25" customHeight="1" x14ac:dyDescent="0.25">
      <c r="B35" s="1" t="s">
        <v>6</v>
      </c>
      <c r="C35" s="14" t="e">
        <f>#REF!</f>
        <v>#REF!</v>
      </c>
      <c r="D35" s="15" t="e">
        <f>#REF!</f>
        <v>#REF!</v>
      </c>
      <c r="E35" s="16" t="e">
        <f t="shared" si="5"/>
        <v>#REF!</v>
      </c>
      <c r="F35" s="47"/>
      <c r="G35" s="27"/>
      <c r="H35" s="29"/>
      <c r="I35" s="26"/>
      <c r="J35" s="27"/>
      <c r="K35" s="28"/>
      <c r="L35" s="47"/>
      <c r="M35" s="27"/>
      <c r="N35" s="29"/>
      <c r="O35" s="26"/>
      <c r="P35" s="27"/>
      <c r="Q35" s="28"/>
      <c r="R35" s="47"/>
      <c r="S35" s="27"/>
      <c r="T35" s="29"/>
      <c r="U35" s="26"/>
      <c r="V35" s="27"/>
      <c r="W35" s="28"/>
      <c r="X35" s="47"/>
      <c r="Y35" s="27"/>
      <c r="Z35" s="29"/>
      <c r="AA35" s="26"/>
      <c r="AB35" s="27"/>
      <c r="AC35" s="29"/>
    </row>
    <row r="36" spans="2:29" ht="17.25" customHeight="1" x14ac:dyDescent="0.25">
      <c r="B36" s="1" t="s">
        <v>7</v>
      </c>
      <c r="C36" s="14" t="e">
        <f>#REF!</f>
        <v>#REF!</v>
      </c>
      <c r="D36" s="15" t="e">
        <f>#REF!</f>
        <v>#REF!</v>
      </c>
      <c r="E36" s="16" t="e">
        <f t="shared" si="5"/>
        <v>#REF!</v>
      </c>
      <c r="F36" s="47"/>
      <c r="G36" s="27"/>
      <c r="H36" s="29"/>
      <c r="I36" s="26"/>
      <c r="J36" s="27"/>
      <c r="K36" s="28"/>
      <c r="L36" s="47"/>
      <c r="M36" s="27"/>
      <c r="N36" s="29"/>
      <c r="O36" s="26"/>
      <c r="P36" s="27"/>
      <c r="Q36" s="28"/>
      <c r="R36" s="47"/>
      <c r="S36" s="27"/>
      <c r="T36" s="29"/>
      <c r="U36" s="26"/>
      <c r="V36" s="27"/>
      <c r="W36" s="28"/>
      <c r="X36" s="47"/>
      <c r="Y36" s="27"/>
      <c r="Z36" s="29"/>
      <c r="AA36" s="26"/>
      <c r="AB36" s="27"/>
      <c r="AC36" s="29"/>
    </row>
    <row r="37" spans="2:29" ht="17.25" customHeight="1" x14ac:dyDescent="0.25">
      <c r="B37" s="1" t="s">
        <v>8</v>
      </c>
      <c r="C37" s="14" t="e">
        <f>#REF!</f>
        <v>#REF!</v>
      </c>
      <c r="D37" s="15" t="e">
        <f>#REF!</f>
        <v>#REF!</v>
      </c>
      <c r="E37" s="16" t="e">
        <f t="shared" si="5"/>
        <v>#REF!</v>
      </c>
      <c r="F37" s="47"/>
      <c r="G37" s="27"/>
      <c r="H37" s="29"/>
      <c r="I37" s="26"/>
      <c r="J37" s="27"/>
      <c r="K37" s="28"/>
      <c r="L37" s="47"/>
      <c r="M37" s="27"/>
      <c r="N37" s="29"/>
      <c r="O37" s="26"/>
      <c r="P37" s="27"/>
      <c r="Q37" s="28"/>
      <c r="R37" s="47"/>
      <c r="S37" s="27"/>
      <c r="T37" s="29"/>
      <c r="U37" s="26"/>
      <c r="V37" s="27"/>
      <c r="W37" s="28"/>
      <c r="X37" s="47"/>
      <c r="Y37" s="27"/>
      <c r="Z37" s="29"/>
      <c r="AA37" s="26"/>
      <c r="AB37" s="27"/>
      <c r="AC37" s="29"/>
    </row>
    <row r="38" spans="2:29" ht="17.25" customHeight="1" x14ac:dyDescent="0.25">
      <c r="B38" s="1" t="s">
        <v>9</v>
      </c>
      <c r="C38" s="14" t="e">
        <f>#REF!</f>
        <v>#REF!</v>
      </c>
      <c r="D38" s="15" t="e">
        <f>#REF!</f>
        <v>#REF!</v>
      </c>
      <c r="E38" s="16" t="e">
        <f t="shared" si="5"/>
        <v>#REF!</v>
      </c>
      <c r="F38" s="47"/>
      <c r="G38" s="27"/>
      <c r="H38" s="29"/>
      <c r="I38" s="26"/>
      <c r="J38" s="27"/>
      <c r="K38" s="28"/>
      <c r="L38" s="47"/>
      <c r="M38" s="27"/>
      <c r="N38" s="29"/>
      <c r="O38" s="26"/>
      <c r="P38" s="27"/>
      <c r="Q38" s="28"/>
      <c r="R38" s="47"/>
      <c r="S38" s="27"/>
      <c r="T38" s="29"/>
      <c r="U38" s="26"/>
      <c r="V38" s="27"/>
      <c r="W38" s="28"/>
      <c r="X38" s="47"/>
      <c r="Y38" s="27"/>
      <c r="Z38" s="29"/>
      <c r="AA38" s="26"/>
      <c r="AB38" s="27"/>
      <c r="AC38" s="29"/>
    </row>
    <row r="39" spans="2:29" ht="17.25" customHeight="1" x14ac:dyDescent="0.25">
      <c r="B39" s="1" t="s">
        <v>10</v>
      </c>
      <c r="C39" s="14" t="e">
        <f>#REF!</f>
        <v>#REF!</v>
      </c>
      <c r="D39" s="15" t="e">
        <f>#REF!</f>
        <v>#REF!</v>
      </c>
      <c r="E39" s="16" t="e">
        <f t="shared" si="5"/>
        <v>#REF!</v>
      </c>
      <c r="F39" s="47"/>
      <c r="G39" s="27"/>
      <c r="H39" s="29"/>
      <c r="I39" s="26"/>
      <c r="J39" s="27"/>
      <c r="K39" s="28"/>
      <c r="L39" s="47"/>
      <c r="M39" s="27"/>
      <c r="N39" s="29"/>
      <c r="O39" s="26"/>
      <c r="P39" s="27"/>
      <c r="Q39" s="28"/>
      <c r="R39" s="47"/>
      <c r="S39" s="27"/>
      <c r="T39" s="29"/>
      <c r="U39" s="26"/>
      <c r="V39" s="27"/>
      <c r="W39" s="28"/>
      <c r="X39" s="47"/>
      <c r="Y39" s="27"/>
      <c r="Z39" s="29"/>
      <c r="AA39" s="26"/>
      <c r="AB39" s="27"/>
      <c r="AC39" s="29"/>
    </row>
    <row r="40" spans="2:29" ht="17.25" customHeight="1" x14ac:dyDescent="0.25">
      <c r="B40" s="1" t="s">
        <v>11</v>
      </c>
      <c r="C40" s="14" t="e">
        <f>#REF!</f>
        <v>#REF!</v>
      </c>
      <c r="D40" s="15" t="e">
        <f>#REF!</f>
        <v>#REF!</v>
      </c>
      <c r="E40" s="16" t="e">
        <f t="shared" si="5"/>
        <v>#REF!</v>
      </c>
      <c r="F40" s="47"/>
      <c r="G40" s="27"/>
      <c r="H40" s="29"/>
      <c r="I40" s="26"/>
      <c r="J40" s="27"/>
      <c r="K40" s="28"/>
      <c r="L40" s="47"/>
      <c r="M40" s="27"/>
      <c r="N40" s="29"/>
      <c r="O40" s="26"/>
      <c r="P40" s="27"/>
      <c r="Q40" s="28"/>
      <c r="R40" s="47"/>
      <c r="S40" s="27"/>
      <c r="T40" s="29"/>
      <c r="U40" s="26"/>
      <c r="V40" s="27"/>
      <c r="W40" s="28"/>
      <c r="X40" s="47"/>
      <c r="Y40" s="27"/>
      <c r="Z40" s="29"/>
      <c r="AA40" s="26"/>
      <c r="AB40" s="27"/>
      <c r="AC40" s="29"/>
    </row>
    <row r="41" spans="2:29" ht="17.25" customHeight="1" x14ac:dyDescent="0.25">
      <c r="B41" s="1" t="s">
        <v>12</v>
      </c>
      <c r="C41" s="14" t="e">
        <f>#REF!</f>
        <v>#REF!</v>
      </c>
      <c r="D41" s="15" t="e">
        <f>#REF!</f>
        <v>#REF!</v>
      </c>
      <c r="E41" s="16" t="e">
        <f t="shared" si="5"/>
        <v>#REF!</v>
      </c>
      <c r="F41" s="47"/>
      <c r="G41" s="27"/>
      <c r="H41" s="29"/>
      <c r="I41" s="26"/>
      <c r="J41" s="27"/>
      <c r="K41" s="28"/>
      <c r="L41" s="47"/>
      <c r="M41" s="27"/>
      <c r="N41" s="29"/>
      <c r="O41" s="26"/>
      <c r="P41" s="27"/>
      <c r="Q41" s="28"/>
      <c r="R41" s="47"/>
      <c r="S41" s="27"/>
      <c r="T41" s="29"/>
      <c r="U41" s="26"/>
      <c r="V41" s="27"/>
      <c r="W41" s="28"/>
      <c r="X41" s="47"/>
      <c r="Y41" s="27"/>
      <c r="Z41" s="29"/>
      <c r="AA41" s="26"/>
      <c r="AB41" s="27"/>
      <c r="AC41" s="29"/>
    </row>
    <row r="42" spans="2:29" ht="17.25" customHeight="1" x14ac:dyDescent="0.25">
      <c r="B42" s="1" t="s">
        <v>13</v>
      </c>
      <c r="C42" s="14" t="e">
        <f>#REF!</f>
        <v>#REF!</v>
      </c>
      <c r="D42" s="15" t="e">
        <f>#REF!</f>
        <v>#REF!</v>
      </c>
      <c r="E42" s="16" t="e">
        <f t="shared" si="5"/>
        <v>#REF!</v>
      </c>
      <c r="F42" s="47"/>
      <c r="G42" s="27"/>
      <c r="H42" s="29"/>
      <c r="I42" s="26"/>
      <c r="J42" s="27"/>
      <c r="K42" s="28"/>
      <c r="L42" s="47"/>
      <c r="M42" s="27"/>
      <c r="N42" s="29"/>
      <c r="O42" s="26"/>
      <c r="P42" s="27"/>
      <c r="Q42" s="28"/>
      <c r="R42" s="47"/>
      <c r="S42" s="27"/>
      <c r="T42" s="29"/>
      <c r="U42" s="26"/>
      <c r="V42" s="27"/>
      <c r="W42" s="28"/>
      <c r="X42" s="47"/>
      <c r="Y42" s="27"/>
      <c r="Z42" s="29"/>
      <c r="AA42" s="26"/>
      <c r="AB42" s="27"/>
      <c r="AC42" s="29"/>
    </row>
    <row r="43" spans="2:29" ht="17.25" customHeight="1" x14ac:dyDescent="0.25">
      <c r="B43" s="1" t="s">
        <v>14</v>
      </c>
      <c r="C43" s="14" t="e">
        <f>#REF!</f>
        <v>#REF!</v>
      </c>
      <c r="D43" s="15" t="e">
        <f>#REF!</f>
        <v>#REF!</v>
      </c>
      <c r="E43" s="16" t="e">
        <f t="shared" si="5"/>
        <v>#REF!</v>
      </c>
      <c r="F43" s="47"/>
      <c r="G43" s="27"/>
      <c r="H43" s="29"/>
      <c r="I43" s="26"/>
      <c r="J43" s="27"/>
      <c r="K43" s="28"/>
      <c r="L43" s="47"/>
      <c r="M43" s="27"/>
      <c r="N43" s="29"/>
      <c r="O43" s="26"/>
      <c r="P43" s="27"/>
      <c r="Q43" s="28"/>
      <c r="R43" s="47"/>
      <c r="S43" s="27"/>
      <c r="T43" s="29"/>
      <c r="U43" s="26"/>
      <c r="V43" s="27"/>
      <c r="W43" s="28"/>
      <c r="X43" s="47"/>
      <c r="Y43" s="27"/>
      <c r="Z43" s="29"/>
      <c r="AA43" s="26"/>
      <c r="AB43" s="27"/>
      <c r="AC43" s="29"/>
    </row>
    <row r="44" spans="2:29" ht="17.25" customHeight="1" x14ac:dyDescent="0.25">
      <c r="B44" s="1" t="s">
        <v>15</v>
      </c>
      <c r="C44" s="14" t="e">
        <f>#REF!</f>
        <v>#REF!</v>
      </c>
      <c r="D44" s="15" t="e">
        <f>#REF!</f>
        <v>#REF!</v>
      </c>
      <c r="E44" s="16" t="e">
        <f t="shared" si="5"/>
        <v>#REF!</v>
      </c>
      <c r="F44" s="47"/>
      <c r="G44" s="27"/>
      <c r="H44" s="29"/>
      <c r="I44" s="26"/>
      <c r="J44" s="27"/>
      <c r="K44" s="28"/>
      <c r="L44" s="47"/>
      <c r="M44" s="27"/>
      <c r="N44" s="29"/>
      <c r="O44" s="26"/>
      <c r="P44" s="27"/>
      <c r="Q44" s="28"/>
      <c r="R44" s="47"/>
      <c r="S44" s="27"/>
      <c r="T44" s="29"/>
      <c r="U44" s="26"/>
      <c r="V44" s="27"/>
      <c r="W44" s="28"/>
      <c r="X44" s="47"/>
      <c r="Y44" s="27"/>
      <c r="Z44" s="29"/>
      <c r="AA44" s="26"/>
      <c r="AB44" s="27"/>
      <c r="AC44" s="29"/>
    </row>
    <row r="45" spans="2:29" ht="17.25" customHeight="1" x14ac:dyDescent="0.25">
      <c r="B45" s="1" t="s">
        <v>44</v>
      </c>
      <c r="C45" s="14" t="e">
        <f>#REF!</f>
        <v>#REF!</v>
      </c>
      <c r="D45" s="15" t="e">
        <f>#REF!</f>
        <v>#REF!</v>
      </c>
      <c r="E45" s="16" t="e">
        <f>C45/D45</f>
        <v>#REF!</v>
      </c>
      <c r="F45" s="47"/>
      <c r="G45" s="27"/>
      <c r="H45" s="29"/>
      <c r="I45" s="26"/>
      <c r="J45" s="27"/>
      <c r="K45" s="28"/>
      <c r="L45" s="47"/>
      <c r="M45" s="27"/>
      <c r="N45" s="29"/>
      <c r="O45" s="26"/>
      <c r="P45" s="27"/>
      <c r="Q45" s="28"/>
      <c r="R45" s="47"/>
      <c r="S45" s="27"/>
      <c r="T45" s="29"/>
      <c r="U45" s="26"/>
      <c r="V45" s="27"/>
      <c r="W45" s="28"/>
      <c r="X45" s="47"/>
      <c r="Y45" s="27"/>
      <c r="Z45" s="29"/>
      <c r="AA45" s="26"/>
      <c r="AB45" s="27"/>
      <c r="AC45" s="29"/>
    </row>
    <row r="46" spans="2:29" ht="17.25" customHeight="1" x14ac:dyDescent="0.25">
      <c r="B46" s="1" t="s">
        <v>43</v>
      </c>
      <c r="C46" s="14" t="e">
        <f>#REF!</f>
        <v>#REF!</v>
      </c>
      <c r="D46" s="15" t="e">
        <f>#REF!</f>
        <v>#REF!</v>
      </c>
      <c r="E46" s="16" t="e">
        <f>C46/D46</f>
        <v>#REF!</v>
      </c>
      <c r="F46" s="47"/>
      <c r="G46" s="27"/>
      <c r="H46" s="29"/>
      <c r="I46" s="26"/>
      <c r="J46" s="27"/>
      <c r="K46" s="28"/>
      <c r="L46" s="47"/>
      <c r="M46" s="27"/>
      <c r="N46" s="29"/>
      <c r="O46" s="26"/>
      <c r="P46" s="27"/>
      <c r="Q46" s="28"/>
      <c r="R46" s="47"/>
      <c r="S46" s="27"/>
      <c r="T46" s="29"/>
      <c r="U46" s="26"/>
      <c r="V46" s="27"/>
      <c r="W46" s="28"/>
      <c r="X46" s="47"/>
      <c r="Y46" s="27"/>
      <c r="Z46" s="29"/>
      <c r="AA46" s="26"/>
      <c r="AB46" s="27"/>
      <c r="AC46" s="29"/>
    </row>
    <row r="47" spans="2:29" ht="17.25" customHeight="1" x14ac:dyDescent="0.25">
      <c r="B47" s="1" t="s">
        <v>16</v>
      </c>
      <c r="C47" s="14" t="e">
        <f>#REF!</f>
        <v>#REF!</v>
      </c>
      <c r="D47" s="15" t="e">
        <f>#REF!</f>
        <v>#REF!</v>
      </c>
      <c r="E47" s="16" t="e">
        <f t="shared" si="5"/>
        <v>#REF!</v>
      </c>
      <c r="F47" s="47"/>
      <c r="G47" s="27"/>
      <c r="H47" s="29"/>
      <c r="I47" s="26"/>
      <c r="J47" s="27"/>
      <c r="K47" s="28"/>
      <c r="L47" s="47"/>
      <c r="M47" s="27"/>
      <c r="N47" s="29"/>
      <c r="O47" s="26"/>
      <c r="P47" s="27"/>
      <c r="Q47" s="28"/>
      <c r="R47" s="47"/>
      <c r="S47" s="27"/>
      <c r="T47" s="29"/>
      <c r="U47" s="26"/>
      <c r="V47" s="27"/>
      <c r="W47" s="28"/>
      <c r="X47" s="47"/>
      <c r="Y47" s="27"/>
      <c r="Z47" s="29"/>
      <c r="AA47" s="26"/>
      <c r="AB47" s="27"/>
      <c r="AC47" s="29"/>
    </row>
    <row r="48" spans="2:29" ht="17.25" customHeight="1" x14ac:dyDescent="0.25">
      <c r="B48" s="1" t="s">
        <v>17</v>
      </c>
      <c r="C48" s="14" t="e">
        <f>#REF!</f>
        <v>#REF!</v>
      </c>
      <c r="D48" s="15" t="e">
        <f>#REF!</f>
        <v>#REF!</v>
      </c>
      <c r="E48" s="16" t="e">
        <f t="shared" si="5"/>
        <v>#REF!</v>
      </c>
      <c r="F48" s="47"/>
      <c r="G48" s="27"/>
      <c r="H48" s="29"/>
      <c r="I48" s="26"/>
      <c r="J48" s="27"/>
      <c r="K48" s="28"/>
      <c r="L48" s="47"/>
      <c r="M48" s="27"/>
      <c r="N48" s="29"/>
      <c r="O48" s="26"/>
      <c r="P48" s="27"/>
      <c r="Q48" s="28"/>
      <c r="R48" s="47"/>
      <c r="S48" s="27"/>
      <c r="T48" s="29"/>
      <c r="U48" s="26"/>
      <c r="V48" s="27"/>
      <c r="W48" s="28"/>
      <c r="X48" s="47"/>
      <c r="Y48" s="27"/>
      <c r="Z48" s="29"/>
      <c r="AA48" s="26"/>
      <c r="AB48" s="27"/>
      <c r="AC48" s="29"/>
    </row>
    <row r="49" spans="2:29" ht="17.25" customHeight="1" x14ac:dyDescent="0.25">
      <c r="B49" s="1" t="s">
        <v>25</v>
      </c>
      <c r="C49" s="14" t="e">
        <f>#REF!</f>
        <v>#REF!</v>
      </c>
      <c r="D49" s="15" t="e">
        <f>#REF!</f>
        <v>#REF!</v>
      </c>
      <c r="E49" s="16" t="e">
        <f t="shared" si="5"/>
        <v>#REF!</v>
      </c>
      <c r="F49" s="47"/>
      <c r="G49" s="27"/>
      <c r="H49" s="29"/>
      <c r="I49" s="26"/>
      <c r="J49" s="27"/>
      <c r="K49" s="28"/>
      <c r="L49" s="47"/>
      <c r="M49" s="27"/>
      <c r="N49" s="29"/>
      <c r="O49" s="26"/>
      <c r="P49" s="27"/>
      <c r="Q49" s="28"/>
      <c r="R49" s="47"/>
      <c r="S49" s="27"/>
      <c r="T49" s="29"/>
      <c r="U49" s="26"/>
      <c r="V49" s="27"/>
      <c r="W49" s="28"/>
      <c r="X49" s="47"/>
      <c r="Y49" s="27"/>
      <c r="Z49" s="29"/>
      <c r="AA49" s="26"/>
      <c r="AB49" s="27"/>
      <c r="AC49" s="29"/>
    </row>
    <row r="50" spans="2:29" ht="17.25" customHeight="1" x14ac:dyDescent="0.25">
      <c r="B50" s="2" t="s">
        <v>18</v>
      </c>
      <c r="C50" s="14" t="e">
        <f>#REF!</f>
        <v>#REF!</v>
      </c>
      <c r="D50" s="15" t="e">
        <f>#REF!</f>
        <v>#REF!</v>
      </c>
      <c r="E50" s="16" t="e">
        <f t="shared" si="5"/>
        <v>#REF!</v>
      </c>
      <c r="F50" s="48"/>
      <c r="G50" s="34"/>
      <c r="H50" s="36"/>
      <c r="I50" s="33"/>
      <c r="J50" s="34"/>
      <c r="K50" s="35"/>
      <c r="L50" s="48"/>
      <c r="M50" s="34"/>
      <c r="N50" s="36"/>
      <c r="O50" s="33"/>
      <c r="P50" s="34"/>
      <c r="Q50" s="35"/>
      <c r="R50" s="48"/>
      <c r="S50" s="34"/>
      <c r="T50" s="36"/>
      <c r="U50" s="33"/>
      <c r="V50" s="34"/>
      <c r="W50" s="35"/>
      <c r="X50" s="48"/>
      <c r="Y50" s="34"/>
      <c r="Z50" s="36"/>
      <c r="AA50" s="33"/>
      <c r="AB50" s="34"/>
      <c r="AC50" s="36"/>
    </row>
    <row r="51" spans="2:29" s="45" customFormat="1" ht="24" customHeight="1" x14ac:dyDescent="0.25">
      <c r="B51" s="4" t="s">
        <v>19</v>
      </c>
      <c r="C51" s="37" t="e">
        <f>SUM(C30:C50)</f>
        <v>#REF!</v>
      </c>
      <c r="D51" s="38" t="e">
        <f>SUM(D30:D50)</f>
        <v>#REF!</v>
      </c>
      <c r="E51" s="39" t="e">
        <f t="shared" si="5"/>
        <v>#REF!</v>
      </c>
      <c r="F51" s="40"/>
      <c r="G51" s="41"/>
      <c r="H51" s="42"/>
      <c r="I51" s="43"/>
      <c r="J51" s="41"/>
      <c r="K51" s="44"/>
      <c r="L51" s="40"/>
      <c r="M51" s="41"/>
      <c r="N51" s="42"/>
      <c r="O51" s="43"/>
      <c r="P51" s="41"/>
      <c r="Q51" s="44"/>
      <c r="R51" s="40"/>
      <c r="S51" s="41"/>
      <c r="T51" s="42"/>
      <c r="U51" s="43"/>
      <c r="V51" s="41"/>
      <c r="W51" s="44"/>
      <c r="X51" s="40"/>
      <c r="Y51" s="41"/>
      <c r="Z51" s="42"/>
      <c r="AA51" s="43"/>
      <c r="AB51" s="41"/>
      <c r="AC51" s="42"/>
    </row>
  </sheetData>
  <mergeCells count="21">
    <mergeCell ref="O3:Q3"/>
    <mergeCell ref="R3:T3"/>
    <mergeCell ref="U3:W3"/>
    <mergeCell ref="B3:B4"/>
    <mergeCell ref="C3:E3"/>
    <mergeCell ref="U28:W28"/>
    <mergeCell ref="X28:Z28"/>
    <mergeCell ref="AA28:AC28"/>
    <mergeCell ref="B2:AC2"/>
    <mergeCell ref="C28:E28"/>
    <mergeCell ref="F28:H28"/>
    <mergeCell ref="I28:K28"/>
    <mergeCell ref="L28:N28"/>
    <mergeCell ref="O28:Q28"/>
    <mergeCell ref="R28:T28"/>
    <mergeCell ref="X3:Z3"/>
    <mergeCell ref="AA3:AC3"/>
    <mergeCell ref="B28:B29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CC0F8D54F65A4D8B8864A21DF6E467" ma:contentTypeVersion="2" ma:contentTypeDescription="Creare un nuovo documento." ma:contentTypeScope="" ma:versionID="6c8f41e59ff809d6dfde821c31da1d77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7731aae5e35384305b42640df8b2a24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C1E85-A1C1-4DB3-810C-B5005B706B0C}">
  <ds:schemaRefs>
    <ds:schemaRef ds:uri="F35CD7D4-31AA-4BF5-93DE-CD866F9403F3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6d7492fd-b08c-4928-ae68-a4ae8e8492d4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B845B0E-5AF1-4B15-80E6-ACC1453B216B}"/>
</file>

<file path=customXml/itemProps3.xml><?xml version="1.0" encoding="utf-8"?>
<ds:datastoreItem xmlns:ds="http://schemas.openxmlformats.org/officeDocument/2006/customXml" ds:itemID="{1D90F039-D6DA-410C-AAC6-AFB27D54615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E9E8C0-9ECC-44F6-A219-CAE1F1690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Complessivo - 2005-2020</vt:lpstr>
      <vt:lpstr>Complessivo - 2021-2030</vt:lpstr>
      <vt:lpstr>14_Reg_Tab-A</vt:lpstr>
      <vt:lpstr>'14_Reg_Tab-A'!Area_stampa</vt:lpstr>
      <vt:lpstr>'Complessivo - 2005-2020'!Area_stampa</vt:lpstr>
      <vt:lpstr>'Complessivo - 2021-2030'!Area_stampa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Nazionale</dc:title>
  <dc:creator>Liberatore Paolo (GSE)</dc:creator>
  <cp:lastModifiedBy>Lipari Duilio (GSE)</cp:lastModifiedBy>
  <cp:lastPrinted>2018-01-16T13:09:45Z</cp:lastPrinted>
  <dcterms:created xsi:type="dcterms:W3CDTF">2015-11-04T11:39:04Z</dcterms:created>
  <dcterms:modified xsi:type="dcterms:W3CDTF">2023-04-06T06:24:45Z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0x010100ADCC0F8D54F65A4D8B8864A21DF6E467</vt:lpwstr>
  </property>
</Properties>
</file>