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520" windowHeight="12540" tabRatio="903"/>
  </bookViews>
  <sheets>
    <sheet name="Obiettivo naz TERM allegato" sheetId="57" r:id="rId1"/>
    <sheet name="14_Reg_Tab-A" sheetId="10" state="hidden" r:id="rId2"/>
  </sheets>
  <definedNames>
    <definedName name="_1_" localSheetId="0">#REF!</definedName>
    <definedName name="_1_">#REF!</definedName>
    <definedName name="_xlnm.Print_Area" localSheetId="1">'14_Reg_Tab-A'!$B$2:$AC$51</definedName>
  </definedNames>
  <calcPr calcId="145621" iterateDelta="1E-4"/>
</workbook>
</file>

<file path=xl/calcChain.xml><?xml version="1.0" encoding="utf-8"?>
<calcChain xmlns="http://schemas.openxmlformats.org/spreadsheetml/2006/main">
  <c r="AC25" i="10" l="1"/>
  <c r="AC24" i="10"/>
  <c r="AC23" i="10"/>
  <c r="AC22" i="10"/>
  <c r="AC21" i="10"/>
  <c r="AC20" i="10"/>
  <c r="AC19" i="10"/>
  <c r="AC18" i="10"/>
  <c r="AC17" i="10"/>
  <c r="AC16" i="10"/>
  <c r="AC15" i="10"/>
  <c r="AC14" i="10"/>
  <c r="AC13" i="10"/>
  <c r="AC12" i="10"/>
  <c r="AC11" i="10"/>
  <c r="AC10" i="10"/>
  <c r="AC9" i="10"/>
  <c r="AC8" i="10"/>
  <c r="AC7" i="10"/>
  <c r="AC6" i="10"/>
  <c r="AC5" i="10"/>
  <c r="W25" i="10"/>
  <c r="W24" i="10"/>
  <c r="W23" i="10"/>
  <c r="W22" i="10"/>
  <c r="W21" i="10"/>
  <c r="W20" i="10"/>
  <c r="W19" i="10"/>
  <c r="W18" i="10"/>
  <c r="W17" i="10"/>
  <c r="W16" i="10"/>
  <c r="W15" i="10"/>
  <c r="W14" i="10"/>
  <c r="W13" i="10"/>
  <c r="W12" i="10"/>
  <c r="W11" i="10"/>
  <c r="W10" i="10"/>
  <c r="W9" i="10"/>
  <c r="W8" i="10"/>
  <c r="W7" i="10"/>
  <c r="W6" i="10"/>
  <c r="W5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Q6" i="10"/>
  <c r="Q5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AA26" i="10"/>
  <c r="AC26" i="10" s="1"/>
  <c r="U26" i="10"/>
  <c r="W26" i="10" s="1"/>
  <c r="O26" i="10"/>
  <c r="I26" i="10"/>
  <c r="K26" i="10" s="1"/>
  <c r="AB26" i="10"/>
  <c r="V26" i="10"/>
  <c r="P26" i="10"/>
  <c r="J26" i="10"/>
  <c r="D6" i="10" l="1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2" i="10"/>
  <c r="D21" i="10"/>
  <c r="D20" i="10"/>
  <c r="D23" i="10"/>
  <c r="D24" i="10"/>
  <c r="D25" i="10"/>
  <c r="D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2" i="10"/>
  <c r="C21" i="10"/>
  <c r="C20" i="10"/>
  <c r="C23" i="10"/>
  <c r="C24" i="10"/>
  <c r="C25" i="10"/>
  <c r="C5" i="10"/>
  <c r="C26" i="10" s="1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7" i="10"/>
  <c r="D46" i="10"/>
  <c r="D45" i="10"/>
  <c r="D48" i="10"/>
  <c r="D49" i="10"/>
  <c r="D50" i="10"/>
  <c r="D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7" i="10"/>
  <c r="C46" i="10"/>
  <c r="C45" i="10"/>
  <c r="C48" i="10"/>
  <c r="C49" i="10"/>
  <c r="C50" i="10"/>
  <c r="C30" i="10"/>
  <c r="C51" i="10" s="1"/>
  <c r="E43" i="10" l="1"/>
  <c r="E35" i="10"/>
  <c r="E22" i="10"/>
  <c r="E12" i="10"/>
  <c r="E49" i="10"/>
  <c r="E41" i="10"/>
  <c r="E33" i="10"/>
  <c r="E18" i="10"/>
  <c r="E10" i="10"/>
  <c r="E45" i="10"/>
  <c r="E39" i="10"/>
  <c r="E31" i="10"/>
  <c r="E24" i="10"/>
  <c r="E16" i="10"/>
  <c r="E8" i="10"/>
  <c r="E47" i="10"/>
  <c r="E37" i="10"/>
  <c r="E20" i="10"/>
  <c r="E14" i="10"/>
  <c r="E6" i="10"/>
  <c r="E25" i="10"/>
  <c r="E23" i="10"/>
  <c r="E21" i="10"/>
  <c r="E19" i="10"/>
  <c r="E17" i="10"/>
  <c r="E15" i="10"/>
  <c r="E13" i="10"/>
  <c r="E50" i="10"/>
  <c r="E48" i="10"/>
  <c r="E46" i="10"/>
  <c r="E44" i="10"/>
  <c r="E42" i="10"/>
  <c r="E40" i="10"/>
  <c r="E38" i="10"/>
  <c r="E36" i="10"/>
  <c r="E34" i="10"/>
  <c r="E11" i="10"/>
  <c r="E9" i="10"/>
  <c r="E7" i="10"/>
  <c r="E32" i="10"/>
  <c r="D51" i="10"/>
  <c r="E51" i="10" s="1"/>
  <c r="D26" i="10"/>
  <c r="E26" i="10" s="1"/>
  <c r="E5" i="10"/>
  <c r="E30" i="10"/>
</calcChain>
</file>

<file path=xl/sharedStrings.xml><?xml version="1.0" encoding="utf-8"?>
<sst xmlns="http://schemas.openxmlformats.org/spreadsheetml/2006/main" count="133" uniqueCount="47">
  <si>
    <t>CFL</t>
  </si>
  <si>
    <t>Solare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</si>
  <si>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</si>
  <si>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</si>
  <si>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</si>
  <si>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</si>
  <si>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</si>
  <si>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</si>
  <si>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</si>
  <si>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</si>
  <si>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</si>
  <si>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</si>
  <si>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</si>
  <si>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</si>
  <si>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</si>
  <si>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</si>
  <si>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</si>
  <si>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</si>
  <si>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</si>
  <si>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</si>
  <si>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Biogas</t>
  </si>
  <si>
    <t>Geotermica</t>
  </si>
  <si>
    <t>ITALIA</t>
  </si>
  <si>
    <t>CONSUNTIVO</t>
  </si>
  <si>
    <t>%</t>
  </si>
  <si>
    <t>OBIETTIVO</t>
  </si>
  <si>
    <t>Bioliquidi sostenibili</t>
  </si>
  <si>
    <t>Valle d'Aosta</t>
  </si>
  <si>
    <t>Biomassa solida</t>
  </si>
  <si>
    <t>- di cui teleriscaldamento</t>
  </si>
  <si>
    <t>- di cui biomassa nel settore residenziale</t>
  </si>
  <si>
    <t>Energia rinnovabile da pompe di calore</t>
  </si>
  <si>
    <r>
      <t>OVERALL TARGET - Monitoraggio obiettivi DM 11 marzo 2013 "</t>
    </r>
    <r>
      <rPr>
        <b/>
        <i/>
        <sz val="16"/>
        <color rgb="FF108C4E"/>
        <rFont val="Calibri"/>
        <family val="2"/>
        <scheme val="minor"/>
      </rPr>
      <t>Burden sharing</t>
    </r>
    <r>
      <rPr>
        <b/>
        <sz val="16"/>
        <color rgb="FF108C4E"/>
        <rFont val="Calibri"/>
        <family val="2"/>
        <scheme val="minor"/>
      </rPr>
      <t>" (MWh)</t>
    </r>
  </si>
  <si>
    <t>CFL
FER</t>
  </si>
  <si>
    <t>Quota dei consumi finali lordi di energia coperta da fonti rinnovabili (%)</t>
  </si>
  <si>
    <t>Consumi finali lordi di energia termica</t>
  </si>
  <si>
    <t>TAA - Bolzano</t>
  </si>
  <si>
    <t>TAA-Trento</t>
  </si>
  <si>
    <t>TAA-Bolzano</t>
  </si>
  <si>
    <t>ktep</t>
  </si>
  <si>
    <t>TRAIETTORIA INDICATIVA PAN</t>
  </si>
  <si>
    <t>- di cui aerotermica</t>
  </si>
  <si>
    <t>- di cui geotermica</t>
  </si>
  <si>
    <t>- di cui idrotermica</t>
  </si>
  <si>
    <t>Consumi finali lordi di energia termica da FER</t>
  </si>
  <si>
    <t>Monitoraggio della quota dei consumi finali lordi di energia termica coperta da fonti rinnovabili (CFL FER/CFL %) e confronto con la traiettoria indicativa prevista dal Piano d'Azione Nazionale per le energie rinnovabili (PAN)</t>
  </si>
  <si>
    <t>Biomassa solida (compresi rifiuti rinnovabili)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</si>
</sst>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???,???.00"/>
    <numFmt numFmtId="166" formatCode="_-* #,##0_-;\-* #,##0_-;_-* &quot;-&quot;??_-;_-@_-"/>
    <numFmt numFmtId="167" formatCode="_-* #,##0.00\ _€_-;\-* #,##0.00\ _€_-;_-* &quot;-&quot;??\ _€_-;_-@_-"/>
    <numFmt numFmtId="168" formatCode="#,##0.0000"/>
    <numFmt numFmtId="169" formatCode="_-* #,##0.00\ _E_C_U_-;\-* #,##0.00\ _E_C_U_-;_-* &quot;-&quot;??\ _E_C_U_-;_-@_-"/>
    <numFmt numFmtId="170" formatCode="_(* #,##0.00_);_(* \(#,##0.00\);_(* &quot;-&quot;??_);_(@_)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108C4E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6"/>
      <color rgb="FF108C4E"/>
      <name val="Calibri"/>
      <family val="2"/>
      <scheme val="minor"/>
    </font>
    <font>
      <sz val="9"/>
      <name val="Arial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b/>
      <sz val="12"/>
      <color indexed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rgb="FF682800"/>
      <name val="Calibri"/>
      <family val="2"/>
      <scheme val="minor"/>
    </font>
    <font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11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11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82800"/>
        <bgColor indexed="64"/>
      </patternFill>
    </fill>
    <fill>
      <patternFill patternType="solid">
        <fgColor rgb="FF682800"/>
        <bgColor indexed="11"/>
      </patternFill>
    </fill>
    <fill>
      <patternFill patternType="solid">
        <fgColor rgb="FFFF6603"/>
        <bgColor indexed="11"/>
      </patternFill>
    </fill>
    <fill>
      <patternFill patternType="solid">
        <fgColor rgb="FFFFDEC9"/>
        <bgColor indexed="11"/>
      </patternFill>
    </fill>
    <fill>
      <patternFill patternType="solid">
        <fgColor rgb="FFFFDEC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0" fontId="7" fillId="0" borderId="0"/>
    <xf numFmtId="9" fontId="8" fillId="0" borderId="0" applyFont="0" applyFill="0" applyBorder="0" applyAlignment="0" applyProtection="0"/>
    <xf numFmtId="165" fontId="15" fillId="0" borderId="0" applyNumberFormat="0" applyProtection="0">
      <alignment horizontal="center" vertical="center"/>
    </xf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9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9" fontId="20" fillId="0" borderId="39" applyNumberFormat="0" applyFont="0" applyFill="0" applyBorder="0" applyProtection="0">
      <alignment horizontal="left" vertical="center" indent="5"/>
    </xf>
    <xf numFmtId="4" fontId="21" fillId="0" borderId="40" applyFill="0" applyBorder="0" applyProtection="0">
      <alignment horizontal="right" vertical="center"/>
    </xf>
    <xf numFmtId="0" fontId="7" fillId="7" borderId="0" applyNumberFormat="0" applyBorder="0" applyAlignment="0">
      <protection hidden="1"/>
    </xf>
    <xf numFmtId="0" fontId="22" fillId="0" borderId="0" applyNumberFormat="0" applyFill="0" applyBorder="0" applyAlignment="0" applyProtection="0"/>
    <xf numFmtId="0" fontId="7" fillId="8" borderId="0" applyNumberFormat="0" applyFont="0" applyBorder="0" applyAlignment="0"/>
    <xf numFmtId="4" fontId="20" fillId="0" borderId="41" applyFill="0" applyBorder="0" applyProtection="0">
      <alignment horizontal="right" vertical="center"/>
    </xf>
    <xf numFmtId="0" fontId="20" fillId="0" borderId="41" applyNumberFormat="0" applyFill="0" applyAlignment="0" applyProtection="0"/>
    <xf numFmtId="0" fontId="23" fillId="9" borderId="0" applyNumberFormat="0" applyFont="0" applyBorder="0" applyAlignment="0" applyProtection="0"/>
    <xf numFmtId="168" fontId="20" fillId="10" borderId="41" applyNumberFormat="0" applyFont="0" applyBorder="0" applyAlignment="0" applyProtection="0">
      <alignment horizontal="right" vertical="center"/>
    </xf>
    <xf numFmtId="0" fontId="20" fillId="0" borderId="0"/>
    <xf numFmtId="0" fontId="24" fillId="0" borderId="42">
      <alignment horizontal="center"/>
      <protection hidden="1"/>
    </xf>
    <xf numFmtId="169" fontId="7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43" applyNumberFormat="0" applyFill="0" applyAlignment="0" applyProtection="0"/>
    <xf numFmtId="0" fontId="27" fillId="0" borderId="44" applyNumberFormat="0" applyFill="0" applyAlignment="0" applyProtection="0"/>
    <xf numFmtId="0" fontId="28" fillId="0" borderId="45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46" applyNumberFormat="0" applyAlignment="0" applyProtection="0"/>
    <xf numFmtId="0" fontId="33" fillId="15" borderId="47" applyNumberFormat="0" applyAlignment="0" applyProtection="0"/>
    <xf numFmtId="0" fontId="34" fillId="15" borderId="46" applyNumberFormat="0" applyAlignment="0" applyProtection="0"/>
    <xf numFmtId="0" fontId="35" fillId="0" borderId="48" applyNumberFormat="0" applyFill="0" applyAlignment="0" applyProtection="0"/>
    <xf numFmtId="0" fontId="9" fillId="16" borderId="49" applyNumberFormat="0" applyAlignment="0" applyProtection="0"/>
    <xf numFmtId="0" fontId="1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51" applyNumberFormat="0" applyFill="0" applyAlignment="0" applyProtection="0"/>
    <xf numFmtId="0" fontId="3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8" fillId="41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7" borderId="5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2" fillId="0" borderId="0" applyFont="0" applyFill="0" applyBorder="0" applyAlignment="0" applyProtection="0"/>
  </cellStyleXfs>
  <cellXfs count="74">
    <xf numFmtId="0" fontId="7" fillId="0" borderId="0" xfId="0" applyFont="1"/>
    <xf numFmtId="0" fontId="11" fillId="2" borderId="12" xfId="0" applyNumberFormat="1" applyFont="1" applyFill="1" applyBorder="1" applyAlignment="1">
      <alignment horizontal="left" vertical="center"/>
    </xf>
    <xf numFmtId="0" fontId="11" fillId="2" borderId="23" xfId="0" applyNumberFormat="1" applyFont="1" applyFill="1" applyBorder="1" applyAlignment="1">
      <alignment horizontal="left" vertical="center"/>
    </xf>
    <xf numFmtId="0" fontId="11" fillId="2" borderId="30" xfId="0" applyNumberFormat="1" applyFont="1" applyFill="1" applyBorder="1" applyAlignment="1">
      <alignment horizontal="left" vertical="center"/>
    </xf>
    <xf numFmtId="0" fontId="10" fillId="4" borderId="18" xfId="0" applyNumberFormat="1" applyFont="1" applyFill="1" applyBorder="1" applyAlignment="1">
      <alignment horizontal="left" vertical="center"/>
    </xf>
    <xf numFmtId="0" fontId="10" fillId="4" borderId="8" xfId="1" applyNumberFormat="1" applyFont="1" applyFill="1" applyBorder="1" applyAlignment="1">
      <alignment horizontal="center" vertical="center" wrapText="1"/>
    </xf>
    <xf numFmtId="0" fontId="10" fillId="4" borderId="21" xfId="1" applyNumberFormat="1" applyFont="1" applyFill="1" applyBorder="1" applyAlignment="1">
      <alignment horizontal="center" vertical="center"/>
    </xf>
    <xf numFmtId="0" fontId="10" fillId="4" borderId="9" xfId="1" applyNumberFormat="1" applyFont="1" applyFill="1" applyBorder="1" applyAlignment="1">
      <alignment horizontal="center" vertical="center"/>
    </xf>
    <xf numFmtId="0" fontId="10" fillId="4" borderId="3" xfId="1" applyNumberFormat="1" applyFont="1" applyFill="1" applyBorder="1" applyAlignment="1">
      <alignment horizontal="center" vertical="center"/>
    </xf>
    <xf numFmtId="0" fontId="10" fillId="4" borderId="13" xfId="1" applyNumberFormat="1" applyFont="1" applyFill="1" applyBorder="1" applyAlignment="1">
      <alignment horizontal="center" vertical="center" wrapText="1"/>
    </xf>
    <xf numFmtId="0" fontId="10" fillId="4" borderId="35" xfId="1" applyNumberFormat="1" applyFont="1" applyFill="1" applyBorder="1" applyAlignment="1">
      <alignment horizontal="center" vertical="center"/>
    </xf>
    <xf numFmtId="0" fontId="10" fillId="4" borderId="14" xfId="1" applyNumberFormat="1" applyFont="1" applyFill="1" applyBorder="1" applyAlignment="1">
      <alignment horizontal="center" vertical="center"/>
    </xf>
    <xf numFmtId="0" fontId="10" fillId="4" borderId="3" xfId="1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3" fontId="11" fillId="0" borderId="31" xfId="0" applyNumberFormat="1" applyFont="1" applyBorder="1" applyAlignment="1">
      <alignment vertical="center"/>
    </xf>
    <xf numFmtId="3" fontId="11" fillId="0" borderId="5" xfId="0" applyNumberFormat="1" applyFont="1" applyBorder="1" applyAlignment="1">
      <alignment vertical="center"/>
    </xf>
    <xf numFmtId="164" fontId="11" fillId="0" borderId="5" xfId="2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3" fontId="10" fillId="5" borderId="20" xfId="0" applyNumberFormat="1" applyFont="1" applyFill="1" applyBorder="1" applyAlignment="1">
      <alignment vertical="center"/>
    </xf>
    <xf numFmtId="3" fontId="10" fillId="5" borderId="21" xfId="0" applyNumberFormat="1" applyFont="1" applyFill="1" applyBorder="1" applyAlignment="1">
      <alignment vertical="center"/>
    </xf>
    <xf numFmtId="164" fontId="10" fillId="5" borderId="21" xfId="2" applyNumberFormat="1" applyFont="1" applyFill="1" applyBorder="1" applyAlignment="1">
      <alignment vertical="center"/>
    </xf>
    <xf numFmtId="0" fontId="10" fillId="5" borderId="20" xfId="0" applyFont="1" applyFill="1" applyBorder="1" applyAlignment="1">
      <alignment vertical="center"/>
    </xf>
    <xf numFmtId="0" fontId="10" fillId="5" borderId="21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40" fillId="42" borderId="36" xfId="1" applyFont="1" applyFill="1" applyBorder="1" applyAlignment="1">
      <alignment horizontal="left" vertical="center" wrapText="1"/>
    </xf>
    <xf numFmtId="0" fontId="40" fillId="42" borderId="36" xfId="1" applyFont="1" applyFill="1" applyBorder="1" applyAlignment="1">
      <alignment horizontal="center" vertical="center" wrapText="1"/>
    </xf>
    <xf numFmtId="0" fontId="40" fillId="43" borderId="36" xfId="1" applyNumberFormat="1" applyFont="1" applyFill="1" applyBorder="1" applyAlignment="1">
      <alignment horizontal="center" vertical="center" wrapText="1"/>
    </xf>
    <xf numFmtId="0" fontId="11" fillId="45" borderId="36" xfId="1" applyNumberFormat="1" applyFont="1" applyFill="1" applyBorder="1" applyAlignment="1">
      <alignment horizontal="left" vertical="center" wrapText="1" indent="1"/>
    </xf>
    <xf numFmtId="0" fontId="11" fillId="45" borderId="36" xfId="1" quotePrefix="1" applyNumberFormat="1" applyFont="1" applyFill="1" applyBorder="1" applyAlignment="1">
      <alignment horizontal="left" vertical="center" wrapText="1" indent="1"/>
    </xf>
    <xf numFmtId="4" fontId="11" fillId="46" borderId="36" xfId="1" applyNumberFormat="1" applyFont="1" applyFill="1" applyBorder="1" applyAlignment="1">
      <alignment vertical="center" wrapText="1"/>
    </xf>
    <xf numFmtId="0" fontId="10" fillId="45" borderId="36" xfId="1" applyNumberFormat="1" applyFont="1" applyFill="1" applyBorder="1" applyAlignment="1">
      <alignment horizontal="left" vertical="center" wrapText="1" indent="1"/>
    </xf>
    <xf numFmtId="4" fontId="10" fillId="46" borderId="36" xfId="1" applyNumberFormat="1" applyFont="1" applyFill="1" applyBorder="1" applyAlignment="1">
      <alignment vertical="center" wrapText="1"/>
    </xf>
    <xf numFmtId="164" fontId="10" fillId="46" borderId="36" xfId="11" applyNumberFormat="1" applyFont="1" applyFill="1" applyBorder="1" applyAlignment="1">
      <alignment vertical="center" wrapText="1"/>
    </xf>
    <xf numFmtId="0" fontId="41" fillId="0" borderId="37" xfId="1" applyFont="1" applyBorder="1" applyAlignment="1">
      <alignment horizontal="left" vertical="center" wrapText="1"/>
    </xf>
    <xf numFmtId="0" fontId="41" fillId="0" borderId="38" xfId="1" applyFont="1" applyBorder="1" applyAlignment="1">
      <alignment horizontal="left" vertical="center" wrapText="1"/>
    </xf>
    <xf numFmtId="0" fontId="17" fillId="44" borderId="37" xfId="1" applyNumberFormat="1" applyFont="1" applyFill="1" applyBorder="1" applyAlignment="1">
      <alignment horizontal="left" vertical="center" wrapText="1"/>
    </xf>
    <xf numFmtId="0" fontId="17" fillId="44" borderId="38" xfId="1" applyNumberFormat="1" applyFont="1" applyFill="1" applyBorder="1" applyAlignment="1">
      <alignment horizontal="left" vertical="center" wrapText="1"/>
    </xf>
    <xf numFmtId="0" fontId="10" fillId="6" borderId="1" xfId="1" applyNumberFormat="1" applyFont="1" applyFill="1" applyBorder="1" applyAlignment="1">
      <alignment horizontal="center" vertical="center"/>
    </xf>
    <xf numFmtId="0" fontId="10" fillId="6" borderId="18" xfId="1" applyNumberFormat="1" applyFont="1" applyFill="1" applyBorder="1" applyAlignment="1">
      <alignment horizontal="center" vertical="center"/>
    </xf>
    <xf numFmtId="0" fontId="10" fillId="6" borderId="7" xfId="1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166" fontId="11" fillId="46" borderId="36" xfId="94" applyNumberFormat="1" applyFont="1" applyFill="1" applyBorder="1" applyAlignment="1">
      <alignment vertical="center" wrapText="1"/>
    </xf>
    <xf numFmtId="166" fontId="10" fillId="46" borderId="36" xfId="94" applyNumberFormat="1" applyFont="1" applyFill="1" applyBorder="1" applyAlignment="1">
      <alignment vertical="center" wrapText="1"/>
    </xf>
  </cellXfs>
  <cellStyles count="95">
    <cellStyle name="20% - Colore 1" xfId="53" builtinId="30" customBuiltin="1"/>
    <cellStyle name="20% - Colore 2" xfId="57" builtinId="34" customBuiltin="1"/>
    <cellStyle name="20% - Colore 3" xfId="61" builtinId="38" customBuiltin="1"/>
    <cellStyle name="20% - Colore 4" xfId="65" builtinId="42" customBuiltin="1"/>
    <cellStyle name="20% - Colore 5" xfId="69" builtinId="46" customBuiltin="1"/>
    <cellStyle name="20% - Colore 6" xfId="73" builtinId="50" customBuiltin="1"/>
    <cellStyle name="40% - Colore 1" xfId="54" builtinId="31" customBuiltin="1"/>
    <cellStyle name="40% - Colore 2" xfId="58" builtinId="35" customBuiltin="1"/>
    <cellStyle name="40% - Colore 3" xfId="62" builtinId="39" customBuiltin="1"/>
    <cellStyle name="40% - Colore 4" xfId="66" builtinId="43" customBuiltin="1"/>
    <cellStyle name="40% - Colore 5" xfId="70" builtinId="47" customBuiltin="1"/>
    <cellStyle name="40% - Colore 6" xfId="74" builtinId="51" customBuiltin="1"/>
    <cellStyle name="5x indented GHG Textfiels" xfId="15"/>
    <cellStyle name="60% - Colore 1" xfId="55" builtinId="32" customBuiltin="1"/>
    <cellStyle name="60% - Colore 2" xfId="59" builtinId="36" customBuiltin="1"/>
    <cellStyle name="60% - Colore 3" xfId="63" builtinId="40" customBuiltin="1"/>
    <cellStyle name="60% - Colore 4" xfId="67" builtinId="44" customBuiltin="1"/>
    <cellStyle name="60% - Colore 5" xfId="71" builtinId="48" customBuiltin="1"/>
    <cellStyle name="60% - Colore 6" xfId="75" builtinId="52" customBuiltin="1"/>
    <cellStyle name="Bold GHG Numbers (0.00)" xfId="16"/>
    <cellStyle name="Calcolo" xfId="46" builtinId="22" customBuiltin="1"/>
    <cellStyle name="Cella collegata" xfId="47" builtinId="24" customBuiltin="1"/>
    <cellStyle name="Cella da controllare" xfId="48" builtinId="23" customBuiltin="1"/>
    <cellStyle name="Colore 1" xfId="52" builtinId="29" customBuiltin="1"/>
    <cellStyle name="Colore 2" xfId="56" builtinId="33" customBuiltin="1"/>
    <cellStyle name="Colore 3" xfId="60" builtinId="37" customBuiltin="1"/>
    <cellStyle name="Colore 4" xfId="64" builtinId="41" customBuiltin="1"/>
    <cellStyle name="Colore 5" xfId="68" builtinId="45" customBuiltin="1"/>
    <cellStyle name="Colore 6" xfId="72" builtinId="49" customBuiltin="1"/>
    <cellStyle name="Comma 2" xfId="26"/>
    <cellStyle name="Cover" xfId="17"/>
    <cellStyle name="Headline" xfId="18"/>
    <cellStyle name="Input" xfId="44" builtinId="20" customBuiltin="1"/>
    <cellStyle name="Menu" xfId="19"/>
    <cellStyle name="Migliaia" xfId="94" builtinId="3"/>
    <cellStyle name="Migliaia 14" xfId="93"/>
    <cellStyle name="Migliaia 2" xfId="6"/>
    <cellStyle name="Migliaia 2 2" xfId="33"/>
    <cellStyle name="Migliaia 2 3" xfId="80"/>
    <cellStyle name="Migliaia 2 4" xfId="83"/>
    <cellStyle name="Migliaia 2 5" xfId="88"/>
    <cellStyle name="Migliaia 3" xfId="14"/>
    <cellStyle name="Migliaia 4" xfId="27"/>
    <cellStyle name="Migliaia 5" xfId="81"/>
    <cellStyle name="Neutrale" xfId="43" builtinId="28" customBuiltin="1"/>
    <cellStyle name="Normal 2" xfId="3"/>
    <cellStyle name="Normal 2 2" xfId="28"/>
    <cellStyle name="Normal GHG Numbers (0.00)" xfId="20"/>
    <cellStyle name="Normal GHG whole table" xfId="21"/>
    <cellStyle name="Normal GHG-Shade" xfId="22"/>
    <cellStyle name="Normal_Electricity_May9th" xfId="7"/>
    <cellStyle name="Normale" xfId="0" builtinId="0"/>
    <cellStyle name="Normale 2" xfId="1"/>
    <cellStyle name="Normale 2 2" xfId="8"/>
    <cellStyle name="Normale 2 2 2" xfId="30"/>
    <cellStyle name="Normale 3" xfId="4"/>
    <cellStyle name="Normale 3 2" xfId="12"/>
    <cellStyle name="Normale 3 2 2" xfId="34"/>
    <cellStyle name="Normale 3 2 3" xfId="86"/>
    <cellStyle name="Normale 3 2 4" xfId="90"/>
    <cellStyle name="Normale 3 3" xfId="29"/>
    <cellStyle name="Normale 3 4" xfId="31"/>
    <cellStyle name="Normale 3 5" xfId="79"/>
    <cellStyle name="Normale 3 6" xfId="84"/>
    <cellStyle name="Normale 3 7" xfId="89"/>
    <cellStyle name="Normale 4" xfId="9"/>
    <cellStyle name="Normale 5" xfId="76"/>
    <cellStyle name="Nota 2" xfId="82"/>
    <cellStyle name="Output" xfId="45" builtinId="21" customBuiltin="1"/>
    <cellStyle name="Pattern" xfId="23"/>
    <cellStyle name="Percent 2" xfId="10"/>
    <cellStyle name="Percentuale" xfId="2" builtinId="5"/>
    <cellStyle name="Percentuale 2" xfId="5"/>
    <cellStyle name="Percentuale 2 2" xfId="13"/>
    <cellStyle name="Percentuale 2 2 2" xfId="35"/>
    <cellStyle name="Percentuale 2 2 3" xfId="87"/>
    <cellStyle name="Percentuale 2 2 4" xfId="92"/>
    <cellStyle name="Percentuale 2 3" xfId="32"/>
    <cellStyle name="Percentuale 2 4" xfId="78"/>
    <cellStyle name="Percentuale 2 5" xfId="85"/>
    <cellStyle name="Percentuale 2 6" xfId="91"/>
    <cellStyle name="Percentuale 3" xfId="11"/>
    <cellStyle name="Percentuale 4" xfId="77"/>
    <cellStyle name="Standard_FI00EU01" xfId="24"/>
    <cellStyle name="Testo avviso" xfId="49" builtinId="11" customBuiltin="1"/>
    <cellStyle name="Testo descrittivo" xfId="50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51" builtinId="25" customBuiltin="1"/>
    <cellStyle name="Valore non valido" xfId="42" builtinId="27" customBuiltin="1"/>
    <cellStyle name="Valore valido" xfId="41" builtinId="26" customBuiltin="1"/>
    <cellStyle name="Year" xfId="25"/>
  </cellStyles>
  <dxfs count="22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2" defaultTableStyle="TableStyleMedium2" defaultPivotStyle="PivotStyleLight16">
    <tableStyle name="PivotStyleLight16 2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3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38982D"/>
      <rgbColor rgb="00000000"/>
      <rgbColor rgb="00000080"/>
      <rgbColor rgb="00C0C0C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EC9"/>
      <color rgb="FFFF6603"/>
      <color rgb="FF682800"/>
      <color rgb="FF4F622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Z34"/>
  <sheetViews>
    <sheetView showGridLines="0" tabSelected="1" zoomScale="90" zoomScaleNormal="90" workbookViewId="0">
      <selection activeCell="C16" sqref="C16"/>
    </sheetView>
  </sheetViews>
  <sheetFormatPr defaultRowHeight="15" x14ac:dyDescent="0.2"/>
  <cols>
    <col min="1" max="1" width="8.85546875" style="49" customWidth="1"/>
    <col min="2" max="2" width="49" style="49" customWidth="1"/>
    <col min="3" max="3" width="8.85546875" style="52" customWidth="1"/>
    <col min="4" max="18" width="8.85546875" style="49" customWidth="1"/>
    <col min="19" max="22" width="9.140625" style="49"/>
    <col min="23" max="23" width="12.42578125" style="49" bestFit="1" customWidth="1"/>
    <col min="24" max="16384" width="9.140625" style="49"/>
  </cols>
  <sheetData>
    <row r="2" spans="2:18" s="50" customFormat="1" ht="45" customHeight="1" x14ac:dyDescent="0.2">
      <c r="B2" s="62" t="s">
        <v>45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2:18" ht="39" customHeight="1" x14ac:dyDescent="0.2">
      <c r="B3" s="53" t="s">
        <v>39</v>
      </c>
      <c r="C3" s="54">
        <v>2005</v>
      </c>
      <c r="D3" s="55">
        <v>2006</v>
      </c>
      <c r="E3" s="54">
        <v>2007</v>
      </c>
      <c r="F3" s="55">
        <v>2008</v>
      </c>
      <c r="G3" s="54">
        <v>2009</v>
      </c>
      <c r="H3" s="55">
        <v>2010</v>
      </c>
      <c r="I3" s="54">
        <v>2011</v>
      </c>
      <c r="J3" s="55">
        <v>2012</v>
      </c>
      <c r="K3" s="54">
        <v>2013</v>
      </c>
      <c r="L3" s="55">
        <v>2014</v>
      </c>
      <c r="M3" s="54">
        <v>2015</v>
      </c>
      <c r="N3" s="55">
        <v>2016</v>
      </c>
      <c r="O3" s="54">
        <v>2017</v>
      </c>
      <c r="P3" s="55">
        <v>2018</v>
      </c>
      <c r="Q3" s="54">
        <v>2019</v>
      </c>
      <c r="R3" s="55">
        <v>2020</v>
      </c>
    </row>
    <row r="4" spans="2:18" ht="36.75" customHeight="1" x14ac:dyDescent="0.2">
      <c r="B4" s="64" t="s">
        <v>40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2:18" ht="14.25" customHeight="1" x14ac:dyDescent="0.2">
      <c r="B5" s="56" t="s">
        <v>21</v>
      </c>
      <c r="C5" s="72">
        <v>213</v>
      </c>
      <c r="D5" s="72"/>
      <c r="E5" s="72"/>
      <c r="F5" s="72"/>
      <c r="G5" s="72"/>
      <c r="H5" s="72">
        <v>226</v>
      </c>
      <c r="I5" s="72">
        <v>232</v>
      </c>
      <c r="J5" s="72">
        <v>239</v>
      </c>
      <c r="K5" s="72">
        <v>246</v>
      </c>
      <c r="L5" s="72">
        <v>253</v>
      </c>
      <c r="M5" s="72">
        <v>260</v>
      </c>
      <c r="N5" s="72">
        <v>268</v>
      </c>
      <c r="O5" s="72">
        <v>275</v>
      </c>
      <c r="P5" s="72">
        <v>283</v>
      </c>
      <c r="Q5" s="72">
        <v>292</v>
      </c>
      <c r="R5" s="72">
        <v>300</v>
      </c>
    </row>
    <row r="6" spans="2:18" ht="14.25" customHeight="1" x14ac:dyDescent="0.2">
      <c r="B6" s="56" t="s">
        <v>1</v>
      </c>
      <c r="C6" s="72">
        <v>27</v>
      </c>
      <c r="D6" s="72"/>
      <c r="E6" s="72"/>
      <c r="F6" s="72"/>
      <c r="G6" s="72"/>
      <c r="H6" s="72">
        <v>113</v>
      </c>
      <c r="I6" s="72">
        <v>148</v>
      </c>
      <c r="J6" s="72">
        <v>192</v>
      </c>
      <c r="K6" s="72">
        <v>250</v>
      </c>
      <c r="L6" s="72">
        <v>326</v>
      </c>
      <c r="M6" s="72">
        <v>424</v>
      </c>
      <c r="N6" s="72">
        <v>552</v>
      </c>
      <c r="O6" s="72">
        <v>719</v>
      </c>
      <c r="P6" s="72">
        <v>936</v>
      </c>
      <c r="Q6" s="72">
        <v>1218</v>
      </c>
      <c r="R6" s="72">
        <v>1586</v>
      </c>
    </row>
    <row r="7" spans="2:18" ht="14.25" customHeight="1" x14ac:dyDescent="0.2">
      <c r="B7" s="56" t="s">
        <v>28</v>
      </c>
      <c r="C7" s="72">
        <v>1629</v>
      </c>
      <c r="D7" s="72"/>
      <c r="E7" s="72"/>
      <c r="F7" s="72"/>
      <c r="G7" s="72"/>
      <c r="H7" s="72">
        <v>2206</v>
      </c>
      <c r="I7" s="72">
        <v>2406</v>
      </c>
      <c r="J7" s="72">
        <v>2624</v>
      </c>
      <c r="K7" s="72">
        <v>2862</v>
      </c>
      <c r="L7" s="72">
        <v>3121</v>
      </c>
      <c r="M7" s="72">
        <v>3404</v>
      </c>
      <c r="N7" s="72">
        <v>3713</v>
      </c>
      <c r="O7" s="72">
        <v>4050</v>
      </c>
      <c r="P7" s="72">
        <v>4417</v>
      </c>
      <c r="Q7" s="72">
        <v>4817</v>
      </c>
      <c r="R7" s="72">
        <v>5254</v>
      </c>
    </row>
    <row r="8" spans="2:18" ht="14.25" customHeight="1" x14ac:dyDescent="0.2">
      <c r="B8" s="56" t="s">
        <v>20</v>
      </c>
      <c r="C8" s="72">
        <v>26</v>
      </c>
      <c r="D8" s="72"/>
      <c r="E8" s="72"/>
      <c r="F8" s="72"/>
      <c r="G8" s="72"/>
      <c r="H8" s="72">
        <v>26</v>
      </c>
      <c r="I8" s="72">
        <v>33</v>
      </c>
      <c r="J8" s="72">
        <v>41</v>
      </c>
      <c r="K8" s="72">
        <v>52</v>
      </c>
      <c r="L8" s="72">
        <v>66</v>
      </c>
      <c r="M8" s="72">
        <v>83</v>
      </c>
      <c r="N8" s="72">
        <v>105</v>
      </c>
      <c r="O8" s="72">
        <v>132</v>
      </c>
      <c r="P8" s="72">
        <v>167</v>
      </c>
      <c r="Q8" s="72">
        <v>211</v>
      </c>
      <c r="R8" s="72">
        <v>266</v>
      </c>
    </row>
    <row r="9" spans="2:18" ht="14.25" customHeight="1" x14ac:dyDescent="0.2">
      <c r="B9" s="56" t="s">
        <v>26</v>
      </c>
      <c r="C9" s="72">
        <v>0</v>
      </c>
      <c r="D9" s="72"/>
      <c r="E9" s="72"/>
      <c r="F9" s="72"/>
      <c r="G9" s="72"/>
      <c r="H9" s="72">
        <v>7</v>
      </c>
      <c r="I9" s="72">
        <v>10</v>
      </c>
      <c r="J9" s="72">
        <v>14</v>
      </c>
      <c r="K9" s="72">
        <v>18</v>
      </c>
      <c r="L9" s="72">
        <v>25</v>
      </c>
      <c r="M9" s="72">
        <v>33</v>
      </c>
      <c r="N9" s="72">
        <v>45</v>
      </c>
      <c r="O9" s="72">
        <v>61</v>
      </c>
      <c r="P9" s="72">
        <v>82</v>
      </c>
      <c r="Q9" s="72">
        <v>111</v>
      </c>
      <c r="R9" s="72">
        <v>150</v>
      </c>
    </row>
    <row r="10" spans="2:18" ht="14.25" customHeight="1" x14ac:dyDescent="0.2">
      <c r="B10" s="56" t="s">
        <v>31</v>
      </c>
      <c r="C10" s="72">
        <v>21</v>
      </c>
      <c r="D10" s="72"/>
      <c r="E10" s="72"/>
      <c r="F10" s="72"/>
      <c r="G10" s="72"/>
      <c r="H10" s="72">
        <v>1273</v>
      </c>
      <c r="I10" s="72">
        <v>1368</v>
      </c>
      <c r="J10" s="72">
        <v>1473</v>
      </c>
      <c r="K10" s="72">
        <v>1588</v>
      </c>
      <c r="L10" s="72">
        <v>1715</v>
      </c>
      <c r="M10" s="72">
        <v>1857</v>
      </c>
      <c r="N10" s="72">
        <v>2016</v>
      </c>
      <c r="O10" s="72">
        <v>2195</v>
      </c>
      <c r="P10" s="72">
        <v>2398</v>
      </c>
      <c r="Q10" s="72">
        <v>2631</v>
      </c>
      <c r="R10" s="72">
        <v>2900</v>
      </c>
    </row>
    <row r="11" spans="2:18" ht="14.25" customHeight="1" x14ac:dyDescent="0.2">
      <c r="B11" s="57" t="s">
        <v>41</v>
      </c>
      <c r="C11" s="72">
        <v>16</v>
      </c>
      <c r="D11" s="72"/>
      <c r="E11" s="72"/>
      <c r="F11" s="72"/>
      <c r="G11" s="72"/>
      <c r="H11" s="72">
        <v>1127</v>
      </c>
      <c r="I11" s="72">
        <v>1204</v>
      </c>
      <c r="J11" s="72">
        <v>1285</v>
      </c>
      <c r="K11" s="72">
        <v>1373</v>
      </c>
      <c r="L11" s="72">
        <v>1466</v>
      </c>
      <c r="M11" s="72">
        <v>1566</v>
      </c>
      <c r="N11" s="72">
        <v>1672</v>
      </c>
      <c r="O11" s="72">
        <v>1786</v>
      </c>
      <c r="P11" s="72">
        <v>1907</v>
      </c>
      <c r="Q11" s="72">
        <v>2037</v>
      </c>
      <c r="R11" s="72">
        <v>2175</v>
      </c>
    </row>
    <row r="12" spans="2:18" ht="14.25" customHeight="1" x14ac:dyDescent="0.2">
      <c r="B12" s="57" t="s">
        <v>42</v>
      </c>
      <c r="C12" s="72">
        <v>4</v>
      </c>
      <c r="D12" s="72"/>
      <c r="E12" s="72"/>
      <c r="F12" s="72"/>
      <c r="G12" s="72"/>
      <c r="H12" s="72">
        <v>40</v>
      </c>
      <c r="I12" s="72">
        <v>52</v>
      </c>
      <c r="J12" s="72">
        <v>67</v>
      </c>
      <c r="K12" s="72">
        <v>87</v>
      </c>
      <c r="L12" s="72">
        <v>112</v>
      </c>
      <c r="M12" s="72">
        <v>145</v>
      </c>
      <c r="N12" s="72">
        <v>187</v>
      </c>
      <c r="O12" s="72">
        <v>242</v>
      </c>
      <c r="P12" s="72">
        <v>313</v>
      </c>
      <c r="Q12" s="72">
        <v>404</v>
      </c>
      <c r="R12" s="72">
        <v>522</v>
      </c>
    </row>
    <row r="13" spans="2:18" ht="14.25" customHeight="1" x14ac:dyDescent="0.2">
      <c r="B13" s="57" t="s">
        <v>43</v>
      </c>
      <c r="C13" s="72">
        <v>2</v>
      </c>
      <c r="D13" s="72"/>
      <c r="E13" s="72"/>
      <c r="F13" s="72"/>
      <c r="G13" s="72"/>
      <c r="H13" s="72">
        <v>105</v>
      </c>
      <c r="I13" s="72">
        <v>112</v>
      </c>
      <c r="J13" s="72">
        <v>120</v>
      </c>
      <c r="K13" s="72">
        <v>128</v>
      </c>
      <c r="L13" s="72">
        <v>137</v>
      </c>
      <c r="M13" s="72">
        <v>146</v>
      </c>
      <c r="N13" s="72">
        <v>156</v>
      </c>
      <c r="O13" s="72">
        <v>167</v>
      </c>
      <c r="P13" s="72">
        <v>178</v>
      </c>
      <c r="Q13" s="72">
        <v>190</v>
      </c>
      <c r="R13" s="72">
        <v>203</v>
      </c>
    </row>
    <row r="14" spans="2:18" ht="14.25" customHeight="1" x14ac:dyDescent="0.2">
      <c r="B14" s="59" t="s">
        <v>44</v>
      </c>
      <c r="C14" s="73">
        <v>1916</v>
      </c>
      <c r="D14" s="73"/>
      <c r="E14" s="73"/>
      <c r="F14" s="73"/>
      <c r="G14" s="73"/>
      <c r="H14" s="73">
        <v>3851</v>
      </c>
      <c r="I14" s="73">
        <v>4197</v>
      </c>
      <c r="J14" s="73">
        <v>4583</v>
      </c>
      <c r="K14" s="73">
        <v>5016</v>
      </c>
      <c r="L14" s="73">
        <v>5506</v>
      </c>
      <c r="M14" s="73">
        <v>6062</v>
      </c>
      <c r="N14" s="73">
        <v>6698</v>
      </c>
      <c r="O14" s="73">
        <v>7432</v>
      </c>
      <c r="P14" s="73">
        <v>8283</v>
      </c>
      <c r="Q14" s="73">
        <v>9280</v>
      </c>
      <c r="R14" s="73">
        <v>10456</v>
      </c>
    </row>
    <row r="15" spans="2:18" ht="14.25" customHeight="1" x14ac:dyDescent="0.2">
      <c r="B15" s="56" t="s">
        <v>29</v>
      </c>
      <c r="C15" s="72">
        <v>80</v>
      </c>
      <c r="D15" s="72"/>
      <c r="E15" s="72"/>
      <c r="F15" s="72"/>
      <c r="G15" s="72"/>
      <c r="H15" s="72">
        <v>144</v>
      </c>
      <c r="I15" s="72">
        <v>173</v>
      </c>
      <c r="J15" s="72">
        <v>208</v>
      </c>
      <c r="K15" s="72">
        <v>250</v>
      </c>
      <c r="L15" s="72">
        <v>300</v>
      </c>
      <c r="M15" s="72">
        <v>360</v>
      </c>
      <c r="N15" s="72">
        <v>433</v>
      </c>
      <c r="O15" s="72">
        <v>520</v>
      </c>
      <c r="P15" s="72">
        <v>624</v>
      </c>
      <c r="Q15" s="72">
        <v>749</v>
      </c>
      <c r="R15" s="72">
        <v>900</v>
      </c>
    </row>
    <row r="16" spans="2:18" ht="14.25" customHeight="1" x14ac:dyDescent="0.2">
      <c r="B16" s="57" t="s">
        <v>30</v>
      </c>
      <c r="C16" s="72">
        <v>1145</v>
      </c>
      <c r="D16" s="72"/>
      <c r="E16" s="72"/>
      <c r="F16" s="72"/>
      <c r="G16" s="72"/>
      <c r="H16" s="72">
        <v>1471</v>
      </c>
      <c r="I16" s="72">
        <v>1610</v>
      </c>
      <c r="J16" s="72">
        <v>1762</v>
      </c>
      <c r="K16" s="72">
        <v>1928</v>
      </c>
      <c r="L16" s="72">
        <v>2109</v>
      </c>
      <c r="M16" s="72">
        <v>2308</v>
      </c>
      <c r="N16" s="72">
        <v>2525</v>
      </c>
      <c r="O16" s="72">
        <v>2763</v>
      </c>
      <c r="P16" s="72">
        <v>3024</v>
      </c>
      <c r="Q16" s="72">
        <v>3308</v>
      </c>
      <c r="R16" s="72">
        <v>3620</v>
      </c>
    </row>
    <row r="17" spans="2:26" ht="14.25" customHeight="1" x14ac:dyDescent="0.2">
      <c r="B17" s="59" t="s">
        <v>35</v>
      </c>
      <c r="C17" s="73">
        <v>68501</v>
      </c>
      <c r="D17" s="73"/>
      <c r="E17" s="73"/>
      <c r="F17" s="73"/>
      <c r="G17" s="73"/>
      <c r="H17" s="73">
        <v>58976</v>
      </c>
      <c r="I17" s="73">
        <v>59197</v>
      </c>
      <c r="J17" s="73">
        <v>59418</v>
      </c>
      <c r="K17" s="73">
        <v>59639</v>
      </c>
      <c r="L17" s="73">
        <v>59860</v>
      </c>
      <c r="M17" s="73">
        <v>60081</v>
      </c>
      <c r="N17" s="73">
        <v>60301</v>
      </c>
      <c r="O17" s="73">
        <v>60522</v>
      </c>
      <c r="P17" s="73">
        <v>60743</v>
      </c>
      <c r="Q17" s="73">
        <v>60964</v>
      </c>
      <c r="R17" s="73">
        <v>61185</v>
      </c>
    </row>
    <row r="18" spans="2:26" ht="36.75" customHeight="1" x14ac:dyDescent="0.2">
      <c r="B18" s="59" t="s">
        <v>34</v>
      </c>
      <c r="C18" s="61">
        <v>2.7970394592779668E-2</v>
      </c>
      <c r="D18" s="60"/>
      <c r="E18" s="60"/>
      <c r="F18" s="60"/>
      <c r="G18" s="60"/>
      <c r="H18" s="61">
        <v>6.5297748236570807E-2</v>
      </c>
      <c r="I18" s="61">
        <v>7.0898863118063413E-2</v>
      </c>
      <c r="J18" s="61">
        <v>7.713150897034568E-2</v>
      </c>
      <c r="K18" s="61">
        <v>8.4106037995271554E-2</v>
      </c>
      <c r="L18" s="61">
        <v>9.198128967591046E-2</v>
      </c>
      <c r="M18" s="61">
        <v>0.10089712221833858</v>
      </c>
      <c r="N18" s="61">
        <v>0.11107610155718811</v>
      </c>
      <c r="O18" s="61">
        <v>0.12279832127160371</v>
      </c>
      <c r="P18" s="61">
        <v>0.13636139143605025</v>
      </c>
      <c r="Q18" s="61">
        <v>0.15222098287513944</v>
      </c>
      <c r="R18" s="61">
        <v>0.1708915583884939</v>
      </c>
    </row>
    <row r="19" spans="2:26" s="51" customFormat="1" ht="36.75" customHeight="1" x14ac:dyDescent="0.2">
      <c r="B19" s="64" t="s">
        <v>23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</row>
    <row r="20" spans="2:26" ht="14.25" customHeight="1" x14ac:dyDescent="0.2">
      <c r="B20" s="56" t="s">
        <v>21</v>
      </c>
      <c r="C20" s="72">
        <v>212.95500143307538</v>
      </c>
      <c r="D20" s="72">
        <v>212.95500143307538</v>
      </c>
      <c r="E20" s="72">
        <v>212.95500143307538</v>
      </c>
      <c r="F20" s="72">
        <v>212.95500143307538</v>
      </c>
      <c r="G20" s="72">
        <v>212.95500143307538</v>
      </c>
      <c r="H20" s="72">
        <v>139.29492691315562</v>
      </c>
      <c r="I20" s="72">
        <v>139.29492691315562</v>
      </c>
      <c r="J20" s="72">
        <v>133.75370211139773</v>
      </c>
      <c r="K20" s="72">
        <v>134.63743192891945</v>
      </c>
      <c r="L20" s="72">
        <v>129.55001433075378</v>
      </c>
      <c r="M20" s="72">
        <v>132.75054934556223</v>
      </c>
      <c r="N20" s="72">
        <v>144.07184484570556</v>
      </c>
      <c r="O20" s="72">
        <v>149.79738702589091</v>
      </c>
      <c r="P20" s="72">
        <v>149.09037928728384</v>
      </c>
      <c r="Q20" s="58"/>
      <c r="R20" s="58"/>
      <c r="T20" s="52"/>
      <c r="U20" s="52"/>
      <c r="V20" s="52"/>
      <c r="W20" s="52"/>
      <c r="X20" s="52"/>
      <c r="Y20" s="52"/>
      <c r="Z20" s="52"/>
    </row>
    <row r="21" spans="2:26" ht="14.25" customHeight="1" x14ac:dyDescent="0.2">
      <c r="B21" s="56" t="s">
        <v>1</v>
      </c>
      <c r="C21" s="72">
        <v>27.323970574185534</v>
      </c>
      <c r="D21" s="72">
        <v>34.799847138626156</v>
      </c>
      <c r="E21" s="72">
        <v>52.211713002770608</v>
      </c>
      <c r="F21" s="72">
        <v>66.876851055698864</v>
      </c>
      <c r="G21" s="72">
        <v>84.933600840737554</v>
      </c>
      <c r="H21" s="72">
        <v>134.13585554600172</v>
      </c>
      <c r="I21" s="72">
        <v>140.39361803764211</v>
      </c>
      <c r="J21" s="72">
        <v>155.34537116652336</v>
      </c>
      <c r="K21" s="72">
        <v>168.19528040508263</v>
      </c>
      <c r="L21" s="72">
        <v>179.58822967421418</v>
      </c>
      <c r="M21" s="72">
        <v>190.001910767173</v>
      </c>
      <c r="N21" s="72">
        <v>200.17674596350435</v>
      </c>
      <c r="O21" s="72">
        <v>208.87876182287187</v>
      </c>
      <c r="P21" s="72">
        <v>218.56171777968854</v>
      </c>
      <c r="Q21" s="58"/>
      <c r="R21" s="58"/>
      <c r="T21" s="52"/>
      <c r="U21" s="52"/>
      <c r="V21" s="52"/>
      <c r="W21" s="52"/>
      <c r="X21" s="52"/>
      <c r="Y21" s="52"/>
      <c r="Z21" s="52"/>
    </row>
    <row r="22" spans="2:26" ht="14.25" customHeight="1" x14ac:dyDescent="0.2">
      <c r="B22" s="56" t="s">
        <v>46</v>
      </c>
      <c r="C22" s="72">
        <v>4290.8999713384928</v>
      </c>
      <c r="D22" s="72">
        <v>5067.5408426483236</v>
      </c>
      <c r="E22" s="72">
        <v>6812.1094869590142</v>
      </c>
      <c r="F22" s="72">
        <v>8124.3192891946119</v>
      </c>
      <c r="G22" s="72">
        <v>7904.3613260724187</v>
      </c>
      <c r="H22" s="72">
        <v>7601.7101366198531</v>
      </c>
      <c r="I22" s="72">
        <v>5199.4458775198245</v>
      </c>
      <c r="J22" s="72">
        <v>7317.9325499187926</v>
      </c>
      <c r="K22" s="72">
        <v>7514.7320149039833</v>
      </c>
      <c r="L22" s="72">
        <v>6730.7490207318242</v>
      </c>
      <c r="M22" s="72">
        <v>7488.167574281073</v>
      </c>
      <c r="N22" s="72">
        <v>7291.678608961498</v>
      </c>
      <c r="O22" s="72">
        <v>7887.788716919843</v>
      </c>
      <c r="P22" s="72">
        <v>7390.6909477405188</v>
      </c>
      <c r="Q22" s="58"/>
      <c r="R22" s="58"/>
      <c r="T22" s="52"/>
      <c r="U22" s="52"/>
      <c r="V22" s="52"/>
      <c r="W22" s="52"/>
      <c r="X22" s="52"/>
      <c r="Y22" s="52"/>
      <c r="Z22" s="52"/>
    </row>
    <row r="23" spans="2:26" ht="14.25" customHeight="1" x14ac:dyDescent="0.2">
      <c r="B23" s="56" t="s">
        <v>20</v>
      </c>
      <c r="C23" s="72">
        <v>25.890895194420558</v>
      </c>
      <c r="D23" s="72">
        <v>26.440240756663798</v>
      </c>
      <c r="E23" s="72">
        <v>16.480366867297221</v>
      </c>
      <c r="F23" s="72">
        <v>16.36094391898347</v>
      </c>
      <c r="G23" s="72">
        <v>19.44205598547817</v>
      </c>
      <c r="H23" s="72">
        <v>25.771472246106811</v>
      </c>
      <c r="I23" s="72">
        <v>330.2522212668386</v>
      </c>
      <c r="J23" s="72">
        <v>183.24257189261488</v>
      </c>
      <c r="K23" s="72">
        <v>245.58135091239131</v>
      </c>
      <c r="L23" s="72">
        <v>283.31900257953566</v>
      </c>
      <c r="M23" s="72">
        <v>250.04776917932548</v>
      </c>
      <c r="N23" s="72">
        <v>251.95853635234545</v>
      </c>
      <c r="O23" s="72">
        <v>271.56106800447708</v>
      </c>
      <c r="P23" s="72">
        <v>269.61706219964043</v>
      </c>
      <c r="Q23" s="58"/>
      <c r="R23" s="58"/>
      <c r="T23" s="52"/>
      <c r="U23" s="52"/>
      <c r="V23" s="52"/>
      <c r="W23" s="52"/>
      <c r="X23" s="52"/>
      <c r="Y23" s="52"/>
      <c r="Z23" s="52"/>
    </row>
    <row r="24" spans="2:26" ht="14.25" customHeight="1" x14ac:dyDescent="0.2">
      <c r="B24" s="56" t="s">
        <v>26</v>
      </c>
      <c r="C24" s="72">
        <v>0</v>
      </c>
      <c r="D24" s="72">
        <v>38.000382153434607</v>
      </c>
      <c r="E24" s="72">
        <v>38.88411197095634</v>
      </c>
      <c r="F24" s="72">
        <v>4.0842648323301809</v>
      </c>
      <c r="G24" s="72">
        <v>27.992739084742524</v>
      </c>
      <c r="H24" s="72">
        <v>24.744434890608581</v>
      </c>
      <c r="I24" s="72">
        <v>21.7</v>
      </c>
      <c r="J24" s="72">
        <v>21.1</v>
      </c>
      <c r="K24" s="72">
        <v>20.670999999999999</v>
      </c>
      <c r="L24" s="72">
        <v>30.661825709372302</v>
      </c>
      <c r="M24" s="72">
        <v>41.719409397494836</v>
      </c>
      <c r="N24" s="72">
        <v>41.894971181948733</v>
      </c>
      <c r="O24" s="72">
        <v>42.991405140898337</v>
      </c>
      <c r="P24" s="72">
        <v>48.863397670086314</v>
      </c>
      <c r="Q24" s="58"/>
      <c r="R24" s="58"/>
      <c r="T24" s="52"/>
      <c r="U24" s="52"/>
      <c r="V24" s="52"/>
      <c r="W24" s="52"/>
      <c r="X24" s="52"/>
      <c r="Y24" s="52"/>
      <c r="Z24" s="52"/>
    </row>
    <row r="25" spans="2:26" ht="14.25" customHeight="1" x14ac:dyDescent="0.2">
      <c r="B25" s="56" t="s">
        <v>31</v>
      </c>
      <c r="C25" s="72">
        <v>1070.0084950829878</v>
      </c>
      <c r="D25" s="72">
        <v>1264.2293459386735</v>
      </c>
      <c r="E25" s="72">
        <v>1493.2142400753996</v>
      </c>
      <c r="F25" s="72">
        <v>1734.1412295594903</v>
      </c>
      <c r="G25" s="72">
        <v>1927.8647354521133</v>
      </c>
      <c r="H25" s="72">
        <v>2092.3627049866486</v>
      </c>
      <c r="I25" s="72">
        <v>2270.0637842036176</v>
      </c>
      <c r="J25" s="72">
        <v>2415.0239106258837</v>
      </c>
      <c r="K25" s="72">
        <v>2519.3370328799342</v>
      </c>
      <c r="L25" s="72">
        <v>2579.7682942206443</v>
      </c>
      <c r="M25" s="72">
        <v>2584.4968094737187</v>
      </c>
      <c r="N25" s="72">
        <v>2608.6471586674988</v>
      </c>
      <c r="O25" s="72">
        <v>2649.9719035671651</v>
      </c>
      <c r="P25" s="72">
        <v>2595.8840350313553</v>
      </c>
      <c r="Q25" s="58"/>
      <c r="R25" s="58"/>
      <c r="T25" s="52"/>
      <c r="U25" s="52"/>
      <c r="V25" s="52"/>
      <c r="W25" s="52"/>
      <c r="X25" s="52"/>
      <c r="Y25" s="52"/>
      <c r="Z25" s="52"/>
    </row>
    <row r="26" spans="2:26" ht="14.25" customHeight="1" x14ac:dyDescent="0.2">
      <c r="B26" s="56" t="s">
        <v>41</v>
      </c>
      <c r="C26" s="72">
        <v>1050.5626897211152</v>
      </c>
      <c r="D26" s="72">
        <v>1238.8368467243331</v>
      </c>
      <c r="E26" s="72">
        <v>1461.8784074682414</v>
      </c>
      <c r="F26" s="72">
        <v>1697.1516901647237</v>
      </c>
      <c r="G26" s="72">
        <v>1884.9568549377157</v>
      </c>
      <c r="H26" s="72">
        <v>2043.231388291714</v>
      </c>
      <c r="I26" s="72">
        <v>2214.4459322825487</v>
      </c>
      <c r="J26" s="72">
        <v>2351.2518504950976</v>
      </c>
      <c r="K26" s="72">
        <v>2447.2233406260025</v>
      </c>
      <c r="L26" s="72">
        <v>2501.1116198137188</v>
      </c>
      <c r="M26" s="72">
        <v>2500.4520865789364</v>
      </c>
      <c r="N26" s="72">
        <v>2522.9962471100816</v>
      </c>
      <c r="O26" s="72">
        <v>2563.1573756921616</v>
      </c>
      <c r="P26" s="72">
        <v>2507.4393021032561</v>
      </c>
      <c r="Q26" s="58"/>
      <c r="R26" s="58"/>
      <c r="T26" s="52"/>
      <c r="U26" s="52"/>
      <c r="V26" s="52"/>
      <c r="W26" s="52"/>
      <c r="X26" s="52"/>
      <c r="Y26" s="52"/>
      <c r="Z26" s="52"/>
    </row>
    <row r="27" spans="2:26" ht="14.25" customHeight="1" x14ac:dyDescent="0.2">
      <c r="B27" s="56" t="s">
        <v>42</v>
      </c>
      <c r="C27" s="72">
        <v>17.501224825685156</v>
      </c>
      <c r="D27" s="72">
        <v>22.853249292906447</v>
      </c>
      <c r="E27" s="72">
        <v>28.202249346442219</v>
      </c>
      <c r="F27" s="72">
        <v>33.290585455289644</v>
      </c>
      <c r="G27" s="72">
        <v>38.617092462957565</v>
      </c>
      <c r="H27" s="72">
        <v>44.218185025441585</v>
      </c>
      <c r="I27" s="72">
        <v>50.056066728962172</v>
      </c>
      <c r="J27" s="72">
        <v>57.394854117707396</v>
      </c>
      <c r="K27" s="72">
        <v>64.902323028538518</v>
      </c>
      <c r="L27" s="72">
        <v>70.791006966233269</v>
      </c>
      <c r="M27" s="72">
        <v>75.640250605304189</v>
      </c>
      <c r="N27" s="72">
        <v>77.085820401675448</v>
      </c>
      <c r="O27" s="72">
        <v>78.133075087503258</v>
      </c>
      <c r="P27" s="72">
        <v>79.60025963528949</v>
      </c>
      <c r="Q27" s="58"/>
      <c r="R27" s="58"/>
      <c r="T27" s="52"/>
      <c r="U27" s="52"/>
      <c r="V27" s="52"/>
      <c r="W27" s="52"/>
      <c r="X27" s="52"/>
      <c r="Y27" s="52"/>
      <c r="Z27" s="52"/>
    </row>
    <row r="28" spans="2:26" ht="14.25" customHeight="1" x14ac:dyDescent="0.2">
      <c r="B28" s="56" t="s">
        <v>43</v>
      </c>
      <c r="C28" s="72">
        <v>1.9445805361872393</v>
      </c>
      <c r="D28" s="72">
        <v>2.5392499214340494</v>
      </c>
      <c r="E28" s="72">
        <v>3.1335832607158016</v>
      </c>
      <c r="F28" s="72">
        <v>3.6989539394766271</v>
      </c>
      <c r="G28" s="72">
        <v>4.2907880514397299</v>
      </c>
      <c r="H28" s="72">
        <v>4.9131316694935103</v>
      </c>
      <c r="I28" s="72">
        <v>5.5617851921069077</v>
      </c>
      <c r="J28" s="72">
        <v>6.3772060130785997</v>
      </c>
      <c r="K28" s="72">
        <v>7.2113692253931712</v>
      </c>
      <c r="L28" s="72">
        <v>7.8656674406925848</v>
      </c>
      <c r="M28" s="72">
        <v>8.4044722894782424</v>
      </c>
      <c r="N28" s="72">
        <v>8.5650911557417171</v>
      </c>
      <c r="O28" s="72">
        <v>8.681452787500362</v>
      </c>
      <c r="P28" s="72">
        <v>8.8444732928099441</v>
      </c>
      <c r="Q28" s="58"/>
      <c r="R28" s="58"/>
      <c r="T28" s="52"/>
      <c r="U28" s="52"/>
      <c r="V28" s="52"/>
      <c r="W28" s="52"/>
      <c r="X28" s="52"/>
      <c r="Y28" s="52"/>
      <c r="Z28" s="52"/>
    </row>
    <row r="29" spans="2:26" ht="14.25" customHeight="1" x14ac:dyDescent="0.2">
      <c r="B29" s="59" t="s">
        <v>44</v>
      </c>
      <c r="C29" s="73">
        <v>5627.0783336231616</v>
      </c>
      <c r="D29" s="73">
        <v>6643.9656600687977</v>
      </c>
      <c r="E29" s="73">
        <v>8625.8549203085131</v>
      </c>
      <c r="F29" s="73">
        <v>10158.737579994191</v>
      </c>
      <c r="G29" s="73">
        <v>10177.549458868565</v>
      </c>
      <c r="H29" s="73">
        <v>10018.019531202373</v>
      </c>
      <c r="I29" s="73">
        <v>8101.1504279410783</v>
      </c>
      <c r="J29" s="73">
        <v>10226.398105715212</v>
      </c>
      <c r="K29" s="73">
        <v>10603.154111030311</v>
      </c>
      <c r="L29" s="73">
        <v>9933.6363872463444</v>
      </c>
      <c r="M29" s="73">
        <v>10687.184022444348</v>
      </c>
      <c r="N29" s="73">
        <v>10538.427865972501</v>
      </c>
      <c r="O29" s="73">
        <v>11210.989242481144</v>
      </c>
      <c r="P29" s="73">
        <v>10672.707539708574</v>
      </c>
      <c r="Q29" s="60"/>
      <c r="R29" s="60"/>
      <c r="T29" s="52"/>
      <c r="U29" s="52"/>
      <c r="V29" s="52"/>
      <c r="W29" s="52"/>
      <c r="X29" s="52"/>
      <c r="Y29" s="52"/>
      <c r="Z29" s="52"/>
    </row>
    <row r="30" spans="2:26" ht="14.25" customHeight="1" x14ac:dyDescent="0.2">
      <c r="B30" s="56" t="s">
        <v>29</v>
      </c>
      <c r="C30" s="72">
        <v>0</v>
      </c>
      <c r="D30" s="72">
        <v>0</v>
      </c>
      <c r="E30" s="72">
        <v>0</v>
      </c>
      <c r="F30" s="72">
        <v>0</v>
      </c>
      <c r="G30" s="72">
        <v>137</v>
      </c>
      <c r="H30" s="72">
        <v>144</v>
      </c>
      <c r="I30" s="72">
        <v>161</v>
      </c>
      <c r="J30" s="72">
        <v>171</v>
      </c>
      <c r="K30" s="72">
        <v>208.00000000000003</v>
      </c>
      <c r="L30" s="72">
        <v>191.37062797478603</v>
      </c>
      <c r="M30" s="72">
        <v>229.65834020284805</v>
      </c>
      <c r="N30" s="72">
        <v>241</v>
      </c>
      <c r="O30" s="72">
        <v>239</v>
      </c>
      <c r="P30" s="72">
        <v>248.95348270823183</v>
      </c>
      <c r="Q30" s="58"/>
      <c r="R30" s="58"/>
      <c r="T30" s="52"/>
      <c r="U30" s="52"/>
      <c r="V30" s="52"/>
      <c r="W30" s="52"/>
      <c r="X30" s="52"/>
      <c r="Y30" s="52"/>
      <c r="Z30" s="52"/>
    </row>
    <row r="31" spans="2:26" ht="14.25" customHeight="1" x14ac:dyDescent="0.2">
      <c r="B31" s="56" t="s">
        <v>30</v>
      </c>
      <c r="C31" s="72">
        <v>3905.1399636954238</v>
      </c>
      <c r="D31" s="72">
        <v>4658.928059615936</v>
      </c>
      <c r="E31" s="72">
        <v>6474.1186586414442</v>
      </c>
      <c r="F31" s="72">
        <v>7674.4578198146555</v>
      </c>
      <c r="G31" s="72">
        <v>7380.4815133276006</v>
      </c>
      <c r="H31" s="72">
        <v>7162.8785707461548</v>
      </c>
      <c r="I31" s="72">
        <v>4601.7101366198531</v>
      </c>
      <c r="J31" s="72">
        <v>6637.365052068405</v>
      </c>
      <c r="K31" s="72">
        <v>6632.6980032483043</v>
      </c>
      <c r="L31" s="72">
        <v>5675.5278494315471</v>
      </c>
      <c r="M31" s="72">
        <v>6393.4651762682715</v>
      </c>
      <c r="N31" s="72">
        <v>6173.3304671825736</v>
      </c>
      <c r="O31" s="72">
        <v>6757.3409525174357</v>
      </c>
      <c r="P31" s="72">
        <v>6251.696250119423</v>
      </c>
      <c r="Q31" s="58"/>
      <c r="R31" s="58"/>
      <c r="T31" s="52"/>
      <c r="U31" s="52"/>
      <c r="V31" s="52"/>
      <c r="W31" s="52"/>
      <c r="X31" s="52"/>
      <c r="Y31" s="52"/>
      <c r="Z31" s="52"/>
    </row>
    <row r="32" spans="2:26" x14ac:dyDescent="0.2">
      <c r="B32" s="59" t="s">
        <v>35</v>
      </c>
      <c r="C32" s="73">
        <v>68431.726322540708</v>
      </c>
      <c r="D32" s="73">
        <v>65824.092654432039</v>
      </c>
      <c r="E32" s="73">
        <v>64688.606305614718</v>
      </c>
      <c r="F32" s="73">
        <v>66348.607122365458</v>
      </c>
      <c r="G32" s="73">
        <v>61942.103199195306</v>
      </c>
      <c r="H32" s="73">
        <v>64045.410880203992</v>
      </c>
      <c r="I32" s="73">
        <v>58625.73971809107</v>
      </c>
      <c r="J32" s="73">
        <v>60213.642425959784</v>
      </c>
      <c r="K32" s="73">
        <v>58606.148917851751</v>
      </c>
      <c r="L32" s="73">
        <v>52519.199626025358</v>
      </c>
      <c r="M32" s="73">
        <v>55504.230735144876</v>
      </c>
      <c r="N32" s="73">
        <v>55796.148973896314</v>
      </c>
      <c r="O32" s="73">
        <v>55823.187030776484</v>
      </c>
      <c r="P32" s="73">
        <v>55499.474849400329</v>
      </c>
      <c r="Q32" s="60"/>
      <c r="R32" s="60"/>
    </row>
    <row r="33" spans="2:25" ht="36.75" customHeight="1" x14ac:dyDescent="0.2">
      <c r="B33" s="59" t="s">
        <v>34</v>
      </c>
      <c r="C33" s="61">
        <v>8.222908636121401E-2</v>
      </c>
      <c r="D33" s="61">
        <v>0.10093516510662376</v>
      </c>
      <c r="E33" s="61">
        <v>0.13334426899779758</v>
      </c>
      <c r="F33" s="61">
        <v>0.15311154251148976</v>
      </c>
      <c r="G33" s="61">
        <v>0.16430745701577634</v>
      </c>
      <c r="H33" s="61">
        <v>0.15642056774279944</v>
      </c>
      <c r="I33" s="61">
        <v>0.13818419122549985</v>
      </c>
      <c r="J33" s="61">
        <v>0.16983523490195515</v>
      </c>
      <c r="K33" s="61">
        <v>0.1809222122049472</v>
      </c>
      <c r="L33" s="61">
        <v>0.18914295073003801</v>
      </c>
      <c r="M33" s="61">
        <v>0.1925471965090636</v>
      </c>
      <c r="N33" s="61">
        <v>0.18887374952889313</v>
      </c>
      <c r="O33" s="61">
        <v>0.20083033303527248</v>
      </c>
      <c r="P33" s="61">
        <v>0.1923028563543947</v>
      </c>
      <c r="Q33" s="60"/>
      <c r="R33" s="60"/>
    </row>
    <row r="34" spans="2:25" x14ac:dyDescent="0.2">
      <c r="X34" s="52"/>
      <c r="Y34" s="52"/>
    </row>
  </sheetData>
  <mergeCells count="3">
    <mergeCell ref="B2:R2"/>
    <mergeCell ref="B4:R4"/>
    <mergeCell ref="B19:R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C51"/>
  <sheetViews>
    <sheetView showGridLines="0" zoomScale="80" zoomScaleNormal="80" workbookViewId="0">
      <selection activeCell="B49" sqref="B49"/>
    </sheetView>
  </sheetViews>
  <sheetFormatPr defaultRowHeight="15" x14ac:dyDescent="0.2"/>
  <cols>
    <col min="1" max="1" width="9.140625" style="13"/>
    <col min="2" max="2" width="27.28515625" style="13" bestFit="1" customWidth="1"/>
    <col min="3" max="16384" width="9.140625" style="13"/>
  </cols>
  <sheetData>
    <row r="2" spans="2:29" ht="30.75" customHeight="1" x14ac:dyDescent="0.2">
      <c r="B2" s="71" t="s">
        <v>32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</row>
    <row r="3" spans="2:29" ht="45" customHeight="1" x14ac:dyDescent="0.2">
      <c r="B3" s="69" t="s">
        <v>25</v>
      </c>
      <c r="C3" s="67">
        <v>2012</v>
      </c>
      <c r="D3" s="66"/>
      <c r="E3" s="66"/>
      <c r="F3" s="67">
        <v>2013</v>
      </c>
      <c r="G3" s="66"/>
      <c r="H3" s="68"/>
      <c r="I3" s="66">
        <v>2014</v>
      </c>
      <c r="J3" s="66"/>
      <c r="K3" s="66"/>
      <c r="L3" s="67">
        <v>2015</v>
      </c>
      <c r="M3" s="66"/>
      <c r="N3" s="68"/>
      <c r="O3" s="66">
        <v>2016</v>
      </c>
      <c r="P3" s="66"/>
      <c r="Q3" s="66"/>
      <c r="R3" s="67">
        <v>2017</v>
      </c>
      <c r="S3" s="66"/>
      <c r="T3" s="68"/>
      <c r="U3" s="66">
        <v>2018</v>
      </c>
      <c r="V3" s="66"/>
      <c r="W3" s="66"/>
      <c r="X3" s="67">
        <v>2019</v>
      </c>
      <c r="Y3" s="66"/>
      <c r="Z3" s="68"/>
      <c r="AA3" s="67">
        <v>2020</v>
      </c>
      <c r="AB3" s="66"/>
      <c r="AC3" s="68"/>
    </row>
    <row r="4" spans="2:29" ht="45" customHeight="1" x14ac:dyDescent="0.2">
      <c r="B4" s="70"/>
      <c r="C4" s="5" t="s">
        <v>33</v>
      </c>
      <c r="D4" s="6" t="s">
        <v>0</v>
      </c>
      <c r="E4" s="8" t="s">
        <v>24</v>
      </c>
      <c r="F4" s="9" t="s">
        <v>33</v>
      </c>
      <c r="G4" s="10" t="s">
        <v>0</v>
      </c>
      <c r="H4" s="11" t="s">
        <v>24</v>
      </c>
      <c r="I4" s="12" t="s">
        <v>33</v>
      </c>
      <c r="J4" s="6" t="s">
        <v>0</v>
      </c>
      <c r="K4" s="8" t="s">
        <v>24</v>
      </c>
      <c r="L4" s="9" t="s">
        <v>33</v>
      </c>
      <c r="M4" s="10" t="s">
        <v>0</v>
      </c>
      <c r="N4" s="11" t="s">
        <v>24</v>
      </c>
      <c r="O4" s="5" t="s">
        <v>33</v>
      </c>
      <c r="P4" s="6" t="s">
        <v>0</v>
      </c>
      <c r="Q4" s="8" t="s">
        <v>24</v>
      </c>
      <c r="R4" s="9" t="s">
        <v>33</v>
      </c>
      <c r="S4" s="10" t="s">
        <v>0</v>
      </c>
      <c r="T4" s="11" t="s">
        <v>24</v>
      </c>
      <c r="U4" s="5" t="s">
        <v>33</v>
      </c>
      <c r="V4" s="6" t="s">
        <v>0</v>
      </c>
      <c r="W4" s="8" t="s">
        <v>24</v>
      </c>
      <c r="X4" s="9" t="s">
        <v>33</v>
      </c>
      <c r="Y4" s="10" t="s">
        <v>0</v>
      </c>
      <c r="Z4" s="11" t="s">
        <v>24</v>
      </c>
      <c r="AA4" s="5" t="s">
        <v>33</v>
      </c>
      <c r="AB4" s="6" t="s">
        <v>0</v>
      </c>
      <c r="AC4" s="7" t="s">
        <v>24</v>
      </c>
    </row>
    <row r="5" spans="2:29" ht="17.25" customHeight="1" x14ac:dyDescent="0.2">
      <c r="B5" s="3" t="s">
        <v>2</v>
      </c>
      <c r="C5" s="14" t="e">
        <f>#REF!</f>
        <v>#REF!</v>
      </c>
      <c r="D5" s="15" t="e">
        <f>#REF!</f>
        <v>#REF!</v>
      </c>
      <c r="E5" s="16" t="e">
        <f>C5/D5</f>
        <v>#REF!</v>
      </c>
      <c r="F5" s="17"/>
      <c r="G5" s="18"/>
      <c r="H5" s="19"/>
      <c r="I5" s="14">
        <v>320</v>
      </c>
      <c r="J5" s="15">
        <v>2746</v>
      </c>
      <c r="K5" s="16">
        <f>I5/J5</f>
        <v>0.11653313911143481</v>
      </c>
      <c r="L5" s="17"/>
      <c r="M5" s="18"/>
      <c r="N5" s="19"/>
      <c r="O5" s="14">
        <v>373</v>
      </c>
      <c r="P5" s="15">
        <v>2752</v>
      </c>
      <c r="Q5" s="16">
        <f>O5/P5</f>
        <v>0.13553779069767441</v>
      </c>
      <c r="R5" s="17"/>
      <c r="S5" s="18"/>
      <c r="T5" s="19"/>
      <c r="U5" s="14">
        <v>439</v>
      </c>
      <c r="V5" s="15">
        <v>2757</v>
      </c>
      <c r="W5" s="16">
        <f>U5/V5</f>
        <v>0.1592310482408415</v>
      </c>
      <c r="X5" s="17"/>
      <c r="Y5" s="18"/>
      <c r="Z5" s="19"/>
      <c r="AA5" s="14">
        <v>528</v>
      </c>
      <c r="AB5" s="15">
        <v>2762</v>
      </c>
      <c r="AC5" s="16">
        <f>AA5/AB5</f>
        <v>0.19116582186821143</v>
      </c>
    </row>
    <row r="6" spans="2:29" ht="17.25" customHeight="1" x14ac:dyDescent="0.2">
      <c r="B6" s="1" t="s">
        <v>3</v>
      </c>
      <c r="C6" s="14" t="e">
        <f>#REF!</f>
        <v>#REF!</v>
      </c>
      <c r="D6" s="15" t="e">
        <f>#REF!</f>
        <v>#REF!</v>
      </c>
      <c r="E6" s="16" t="e">
        <f t="shared" ref="E6:E26" si="0">C6/D6</f>
        <v>#REF!</v>
      </c>
      <c r="F6" s="24"/>
      <c r="H6" s="25"/>
      <c r="I6" s="14">
        <v>219</v>
      </c>
      <c r="J6" s="15">
        <v>1118</v>
      </c>
      <c r="K6" s="16">
        <f t="shared" ref="K6:K26" si="1">I6/J6</f>
        <v>0.19588550983899822</v>
      </c>
      <c r="L6" s="24"/>
      <c r="N6" s="25"/>
      <c r="O6" s="14">
        <v>263</v>
      </c>
      <c r="P6" s="15">
        <v>1120</v>
      </c>
      <c r="Q6" s="16">
        <f t="shared" ref="Q6:Q26" si="2">O6/P6</f>
        <v>0.23482142857142857</v>
      </c>
      <c r="R6" s="24"/>
      <c r="T6" s="25"/>
      <c r="U6" s="14">
        <v>312</v>
      </c>
      <c r="V6" s="15">
        <v>1123</v>
      </c>
      <c r="W6" s="16">
        <f t="shared" ref="W6:W26" si="3">U6/V6</f>
        <v>0.27782724844167411</v>
      </c>
      <c r="X6" s="24"/>
      <c r="Z6" s="25"/>
      <c r="AA6" s="14">
        <v>372</v>
      </c>
      <c r="AB6" s="15">
        <v>1126</v>
      </c>
      <c r="AC6" s="16">
        <f t="shared" ref="AC6:AC26" si="4">AA6/AB6</f>
        <v>0.33037300177619894</v>
      </c>
    </row>
    <row r="7" spans="2:29" ht="17.25" customHeight="1" x14ac:dyDescent="0.2">
      <c r="B7" s="1" t="s">
        <v>4</v>
      </c>
      <c r="C7" s="14" t="e">
        <f>#REF!</f>
        <v>#REF!</v>
      </c>
      <c r="D7" s="15" t="e">
        <f>#REF!</f>
        <v>#REF!</v>
      </c>
      <c r="E7" s="16" t="e">
        <f t="shared" si="0"/>
        <v>#REF!</v>
      </c>
      <c r="F7" s="24"/>
      <c r="H7" s="25"/>
      <c r="I7" s="14">
        <v>416</v>
      </c>
      <c r="J7" s="15">
        <v>2441</v>
      </c>
      <c r="K7" s="16">
        <f t="shared" si="1"/>
        <v>0.17042195821384679</v>
      </c>
      <c r="L7" s="24"/>
      <c r="N7" s="25"/>
      <c r="O7" s="14">
        <v>483</v>
      </c>
      <c r="P7" s="15">
        <v>2447</v>
      </c>
      <c r="Q7" s="16">
        <f t="shared" si="2"/>
        <v>0.19738455251328157</v>
      </c>
      <c r="R7" s="24"/>
      <c r="T7" s="25"/>
      <c r="U7" s="14">
        <v>563</v>
      </c>
      <c r="V7" s="15">
        <v>2452</v>
      </c>
      <c r="W7" s="16">
        <f t="shared" si="3"/>
        <v>0.22960848287112562</v>
      </c>
      <c r="X7" s="24"/>
      <c r="Z7" s="25"/>
      <c r="AA7" s="14">
        <v>666</v>
      </c>
      <c r="AB7" s="15">
        <v>2458</v>
      </c>
      <c r="AC7" s="16">
        <f t="shared" si="4"/>
        <v>0.27095199349064281</v>
      </c>
    </row>
    <row r="8" spans="2:29" ht="17.25" customHeight="1" x14ac:dyDescent="0.2">
      <c r="B8" s="1" t="s">
        <v>5</v>
      </c>
      <c r="C8" s="14" t="e">
        <f>#REF!</f>
        <v>#REF!</v>
      </c>
      <c r="D8" s="15" t="e">
        <f>#REF!</f>
        <v>#REF!</v>
      </c>
      <c r="E8" s="16" t="e">
        <f t="shared" si="0"/>
        <v>#REF!</v>
      </c>
      <c r="F8" s="24"/>
      <c r="H8" s="25"/>
      <c r="I8" s="14">
        <v>647</v>
      </c>
      <c r="J8" s="15">
        <v>6586</v>
      </c>
      <c r="K8" s="16">
        <f t="shared" si="1"/>
        <v>9.8238688126328577E-2</v>
      </c>
      <c r="L8" s="24"/>
      <c r="N8" s="25"/>
      <c r="O8" s="14">
        <v>767</v>
      </c>
      <c r="P8" s="15">
        <v>6602</v>
      </c>
      <c r="Q8" s="16">
        <f t="shared" si="2"/>
        <v>0.11617691608603453</v>
      </c>
      <c r="R8" s="24"/>
      <c r="T8" s="25"/>
      <c r="U8" s="14">
        <v>915</v>
      </c>
      <c r="V8" s="15">
        <v>6618</v>
      </c>
      <c r="W8" s="16">
        <f t="shared" si="3"/>
        <v>0.13825929283771532</v>
      </c>
      <c r="X8" s="24"/>
      <c r="Z8" s="25"/>
      <c r="AA8" s="14">
        <v>1111</v>
      </c>
      <c r="AB8" s="15">
        <v>6634</v>
      </c>
      <c r="AC8" s="16">
        <f t="shared" si="4"/>
        <v>0.16747060596924931</v>
      </c>
    </row>
    <row r="9" spans="2:29" ht="17.25" customHeight="1" x14ac:dyDescent="0.2">
      <c r="B9" s="1" t="s">
        <v>6</v>
      </c>
      <c r="C9" s="14" t="e">
        <f>#REF!</f>
        <v>#REF!</v>
      </c>
      <c r="D9" s="15" t="e">
        <f>#REF!</f>
        <v>#REF!</v>
      </c>
      <c r="E9" s="16" t="e">
        <f t="shared" si="0"/>
        <v>#REF!</v>
      </c>
      <c r="F9" s="24"/>
      <c r="H9" s="25"/>
      <c r="I9" s="14">
        <v>698</v>
      </c>
      <c r="J9" s="15">
        <v>13806</v>
      </c>
      <c r="K9" s="16">
        <f t="shared" si="1"/>
        <v>5.0557728523830218E-2</v>
      </c>
      <c r="L9" s="24"/>
      <c r="N9" s="25"/>
      <c r="O9" s="14">
        <v>835</v>
      </c>
      <c r="P9" s="15">
        <v>13818</v>
      </c>
      <c r="Q9" s="16">
        <f t="shared" si="2"/>
        <v>6.0428426689824864E-2</v>
      </c>
      <c r="R9" s="24"/>
      <c r="T9" s="25"/>
      <c r="U9" s="14">
        <v>1004</v>
      </c>
      <c r="V9" s="15">
        <v>13830</v>
      </c>
      <c r="W9" s="16">
        <f t="shared" si="3"/>
        <v>7.2595806218365866E-2</v>
      </c>
      <c r="X9" s="24"/>
      <c r="Z9" s="25"/>
      <c r="AA9" s="14">
        <v>1229</v>
      </c>
      <c r="AB9" s="15">
        <v>13841</v>
      </c>
      <c r="AC9" s="16">
        <f t="shared" si="4"/>
        <v>8.879416227151217E-2</v>
      </c>
    </row>
    <row r="10" spans="2:29" ht="17.25" customHeight="1" x14ac:dyDescent="0.2">
      <c r="B10" s="1" t="s">
        <v>7</v>
      </c>
      <c r="C10" s="14" t="e">
        <f>#REF!</f>
        <v>#REF!</v>
      </c>
      <c r="D10" s="15" t="e">
        <f>#REF!</f>
        <v>#REF!</v>
      </c>
      <c r="E10" s="16" t="e">
        <f t="shared" si="0"/>
        <v>#REF!</v>
      </c>
      <c r="F10" s="24"/>
      <c r="H10" s="25"/>
      <c r="I10" s="14">
        <v>295</v>
      </c>
      <c r="J10" s="15">
        <v>3457</v>
      </c>
      <c r="K10" s="16">
        <f t="shared" si="1"/>
        <v>8.5334104715070871E-2</v>
      </c>
      <c r="L10" s="24"/>
      <c r="N10" s="25"/>
      <c r="O10" s="14">
        <v>332</v>
      </c>
      <c r="P10" s="15">
        <v>3467</v>
      </c>
      <c r="Q10" s="16">
        <f t="shared" si="2"/>
        <v>9.5760023074704353E-2</v>
      </c>
      <c r="R10" s="24"/>
      <c r="T10" s="25"/>
      <c r="U10" s="14">
        <v>379</v>
      </c>
      <c r="V10" s="15">
        <v>3477</v>
      </c>
      <c r="W10" s="16">
        <f t="shared" si="3"/>
        <v>0.1090020132297958</v>
      </c>
      <c r="X10" s="24"/>
      <c r="Z10" s="25"/>
      <c r="AA10" s="14">
        <v>442</v>
      </c>
      <c r="AB10" s="15">
        <v>3487</v>
      </c>
      <c r="AC10" s="16">
        <f t="shared" si="4"/>
        <v>0.12675652423286493</v>
      </c>
    </row>
    <row r="11" spans="2:29" ht="17.25" customHeight="1" x14ac:dyDescent="0.2">
      <c r="B11" s="1" t="s">
        <v>8</v>
      </c>
      <c r="C11" s="14" t="e">
        <f>#REF!</f>
        <v>#REF!</v>
      </c>
      <c r="D11" s="15" t="e">
        <f>#REF!</f>
        <v>#REF!</v>
      </c>
      <c r="E11" s="16" t="e">
        <f t="shared" si="0"/>
        <v>#REF!</v>
      </c>
      <c r="F11" s="24"/>
      <c r="H11" s="25"/>
      <c r="I11" s="14">
        <v>731</v>
      </c>
      <c r="J11" s="15">
        <v>9937</v>
      </c>
      <c r="K11" s="16">
        <f t="shared" si="1"/>
        <v>7.3563449733319922E-2</v>
      </c>
      <c r="L11" s="24"/>
      <c r="N11" s="25"/>
      <c r="O11" s="14">
        <v>843</v>
      </c>
      <c r="P11" s="15">
        <v>9955</v>
      </c>
      <c r="Q11" s="16">
        <f t="shared" si="2"/>
        <v>8.4681064791562025E-2</v>
      </c>
      <c r="R11" s="24"/>
      <c r="T11" s="25"/>
      <c r="U11" s="14">
        <v>991</v>
      </c>
      <c r="V11" s="15">
        <v>9974</v>
      </c>
      <c r="W11" s="16">
        <f t="shared" si="3"/>
        <v>9.9358331662322039E-2</v>
      </c>
      <c r="X11" s="24"/>
      <c r="Z11" s="25"/>
      <c r="AA11" s="14">
        <v>1193</v>
      </c>
      <c r="AB11" s="15">
        <v>9992</v>
      </c>
      <c r="AC11" s="16">
        <f t="shared" si="4"/>
        <v>0.11939551641313051</v>
      </c>
    </row>
    <row r="12" spans="2:29" ht="17.25" customHeight="1" x14ac:dyDescent="0.2">
      <c r="B12" s="1" t="s">
        <v>9</v>
      </c>
      <c r="C12" s="14" t="e">
        <f>#REF!</f>
        <v>#REF!</v>
      </c>
      <c r="D12" s="15" t="e">
        <f>#REF!</f>
        <v>#REF!</v>
      </c>
      <c r="E12" s="16" t="e">
        <f t="shared" si="0"/>
        <v>#REF!</v>
      </c>
      <c r="F12" s="24"/>
      <c r="H12" s="25"/>
      <c r="I12" s="14">
        <v>232</v>
      </c>
      <c r="J12" s="15">
        <v>2909</v>
      </c>
      <c r="K12" s="16">
        <f t="shared" si="1"/>
        <v>7.9752492265383293E-2</v>
      </c>
      <c r="L12" s="24"/>
      <c r="N12" s="25"/>
      <c r="O12" s="14">
        <v>276</v>
      </c>
      <c r="P12" s="15">
        <v>2915</v>
      </c>
      <c r="Q12" s="16">
        <f t="shared" si="2"/>
        <v>9.4682675814751288E-2</v>
      </c>
      <c r="R12" s="24"/>
      <c r="T12" s="25"/>
      <c r="U12" s="14">
        <v>333</v>
      </c>
      <c r="V12" s="15">
        <v>2921</v>
      </c>
      <c r="W12" s="16">
        <f t="shared" si="3"/>
        <v>0.1140020540910647</v>
      </c>
      <c r="X12" s="24"/>
      <c r="Z12" s="25"/>
      <c r="AA12" s="14">
        <v>412</v>
      </c>
      <c r="AB12" s="15">
        <v>2927</v>
      </c>
      <c r="AC12" s="16">
        <f t="shared" si="4"/>
        <v>0.14075845575674753</v>
      </c>
    </row>
    <row r="13" spans="2:29" ht="17.25" customHeight="1" x14ac:dyDescent="0.2">
      <c r="B13" s="1" t="s">
        <v>10</v>
      </c>
      <c r="C13" s="14" t="e">
        <f>#REF!</f>
        <v>#REF!</v>
      </c>
      <c r="D13" s="15" t="e">
        <f>#REF!</f>
        <v>#REF!</v>
      </c>
      <c r="E13" s="16" t="e">
        <f t="shared" si="0"/>
        <v>#REF!</v>
      </c>
      <c r="F13" s="24"/>
      <c r="H13" s="25"/>
      <c r="I13" s="14">
        <v>1963</v>
      </c>
      <c r="J13" s="15">
        <v>25647</v>
      </c>
      <c r="K13" s="16">
        <f t="shared" si="1"/>
        <v>7.6539166374234802E-2</v>
      </c>
      <c r="L13" s="24"/>
      <c r="N13" s="25"/>
      <c r="O13" s="14">
        <v>2188</v>
      </c>
      <c r="P13" s="15">
        <v>25701</v>
      </c>
      <c r="Q13" s="16">
        <f t="shared" si="2"/>
        <v>8.5132874207229287E-2</v>
      </c>
      <c r="R13" s="24"/>
      <c r="T13" s="25"/>
      <c r="U13" s="14">
        <v>2486</v>
      </c>
      <c r="V13" s="15">
        <v>25756</v>
      </c>
      <c r="W13" s="16">
        <f t="shared" si="3"/>
        <v>9.6521198943935391E-2</v>
      </c>
      <c r="X13" s="24"/>
      <c r="Z13" s="25"/>
      <c r="AA13" s="14">
        <v>2905</v>
      </c>
      <c r="AB13" s="15">
        <v>25810</v>
      </c>
      <c r="AC13" s="16">
        <f t="shared" si="4"/>
        <v>0.11255327392483533</v>
      </c>
    </row>
    <row r="14" spans="2:29" ht="17.25" customHeight="1" x14ac:dyDescent="0.2">
      <c r="B14" s="1" t="s">
        <v>11</v>
      </c>
      <c r="C14" s="14" t="e">
        <f>#REF!</f>
        <v>#REF!</v>
      </c>
      <c r="D14" s="15" t="e">
        <f>#REF!</f>
        <v>#REF!</v>
      </c>
      <c r="E14" s="16" t="e">
        <f t="shared" si="0"/>
        <v>#REF!</v>
      </c>
      <c r="F14" s="24"/>
      <c r="H14" s="25"/>
      <c r="I14" s="14">
        <v>290</v>
      </c>
      <c r="J14" s="15">
        <v>3500</v>
      </c>
      <c r="K14" s="16">
        <f t="shared" si="1"/>
        <v>8.2857142857142851E-2</v>
      </c>
      <c r="L14" s="24"/>
      <c r="N14" s="25"/>
      <c r="O14" s="14">
        <v>354</v>
      </c>
      <c r="P14" s="15">
        <v>3504</v>
      </c>
      <c r="Q14" s="16">
        <f t="shared" si="2"/>
        <v>0.10102739726027397</v>
      </c>
      <c r="R14" s="24"/>
      <c r="T14" s="25"/>
      <c r="U14" s="14">
        <v>434</v>
      </c>
      <c r="V14" s="15">
        <v>3509</v>
      </c>
      <c r="W14" s="16">
        <f t="shared" si="3"/>
        <v>0.12368196067255628</v>
      </c>
      <c r="X14" s="24"/>
      <c r="Z14" s="25"/>
      <c r="AA14" s="14">
        <v>540</v>
      </c>
      <c r="AB14" s="15">
        <v>3513</v>
      </c>
      <c r="AC14" s="16">
        <f t="shared" si="4"/>
        <v>0.15371477369769429</v>
      </c>
    </row>
    <row r="15" spans="2:29" ht="17.25" customHeight="1" x14ac:dyDescent="0.2">
      <c r="B15" s="1" t="s">
        <v>12</v>
      </c>
      <c r="C15" s="14" t="e">
        <f>#REF!</f>
        <v>#REF!</v>
      </c>
      <c r="D15" s="15" t="e">
        <f>#REF!</f>
        <v>#REF!</v>
      </c>
      <c r="E15" s="16" t="e">
        <f t="shared" si="0"/>
        <v>#REF!</v>
      </c>
      <c r="F15" s="24"/>
      <c r="H15" s="25"/>
      <c r="I15" s="14">
        <v>136</v>
      </c>
      <c r="J15" s="15">
        <v>624</v>
      </c>
      <c r="K15" s="16">
        <f t="shared" si="1"/>
        <v>0.21794871794871795</v>
      </c>
      <c r="L15" s="24"/>
      <c r="N15" s="25"/>
      <c r="O15" s="14">
        <v>159</v>
      </c>
      <c r="P15" s="15">
        <v>625</v>
      </c>
      <c r="Q15" s="16">
        <f t="shared" si="2"/>
        <v>0.25440000000000002</v>
      </c>
      <c r="R15" s="24"/>
      <c r="T15" s="25"/>
      <c r="U15" s="14">
        <v>186</v>
      </c>
      <c r="V15" s="15">
        <v>626</v>
      </c>
      <c r="W15" s="16">
        <f t="shared" si="3"/>
        <v>0.29712460063897761</v>
      </c>
      <c r="X15" s="24"/>
      <c r="Z15" s="25"/>
      <c r="AA15" s="14">
        <v>220</v>
      </c>
      <c r="AB15" s="15">
        <v>628</v>
      </c>
      <c r="AC15" s="16">
        <f t="shared" si="4"/>
        <v>0.3503184713375796</v>
      </c>
    </row>
    <row r="16" spans="2:29" ht="17.25" customHeight="1" x14ac:dyDescent="0.2">
      <c r="B16" s="1" t="s">
        <v>13</v>
      </c>
      <c r="C16" s="14" t="e">
        <f>#REF!</f>
        <v>#REF!</v>
      </c>
      <c r="D16" s="15" t="e">
        <f>#REF!</f>
        <v>#REF!</v>
      </c>
      <c r="E16" s="16" t="e">
        <f t="shared" si="0"/>
        <v>#REF!</v>
      </c>
      <c r="F16" s="24"/>
      <c r="H16" s="25"/>
      <c r="I16" s="14">
        <v>1307</v>
      </c>
      <c r="J16" s="15">
        <v>11382</v>
      </c>
      <c r="K16" s="16">
        <f t="shared" si="1"/>
        <v>0.1148304340186259</v>
      </c>
      <c r="L16" s="24"/>
      <c r="N16" s="25"/>
      <c r="O16" s="14">
        <v>1395</v>
      </c>
      <c r="P16" s="15">
        <v>11400</v>
      </c>
      <c r="Q16" s="16">
        <f t="shared" si="2"/>
        <v>0.12236842105263158</v>
      </c>
      <c r="R16" s="24"/>
      <c r="T16" s="25"/>
      <c r="U16" s="14">
        <v>1527</v>
      </c>
      <c r="V16" s="15">
        <v>11418</v>
      </c>
      <c r="W16" s="16">
        <f t="shared" si="3"/>
        <v>0.13373620599054126</v>
      </c>
      <c r="X16" s="24"/>
      <c r="Z16" s="25"/>
      <c r="AA16" s="14">
        <v>1723</v>
      </c>
      <c r="AB16" s="15">
        <v>11436</v>
      </c>
      <c r="AC16" s="16">
        <f t="shared" si="4"/>
        <v>0.15066456803077999</v>
      </c>
    </row>
    <row r="17" spans="2:29" ht="17.25" customHeight="1" x14ac:dyDescent="0.2">
      <c r="B17" s="1" t="s">
        <v>14</v>
      </c>
      <c r="C17" s="14" t="e">
        <f>#REF!</f>
        <v>#REF!</v>
      </c>
      <c r="D17" s="15" t="e">
        <f>#REF!</f>
        <v>#REF!</v>
      </c>
      <c r="E17" s="16" t="e">
        <f t="shared" si="0"/>
        <v>#REF!</v>
      </c>
      <c r="F17" s="24"/>
      <c r="H17" s="25"/>
      <c r="I17" s="14">
        <v>784</v>
      </c>
      <c r="J17" s="15">
        <v>9499</v>
      </c>
      <c r="K17" s="16">
        <f t="shared" si="1"/>
        <v>8.2535003684598374E-2</v>
      </c>
      <c r="L17" s="24"/>
      <c r="N17" s="25"/>
      <c r="O17" s="14">
        <v>947</v>
      </c>
      <c r="P17" s="15">
        <v>9509</v>
      </c>
      <c r="Q17" s="16">
        <f t="shared" si="2"/>
        <v>9.9589862235776636E-2</v>
      </c>
      <c r="R17" s="24"/>
      <c r="T17" s="25"/>
      <c r="U17" s="14">
        <v>1132</v>
      </c>
      <c r="V17" s="15">
        <v>9520</v>
      </c>
      <c r="W17" s="16">
        <f t="shared" si="3"/>
        <v>0.11890756302521008</v>
      </c>
      <c r="X17" s="24"/>
      <c r="Z17" s="25"/>
      <c r="AA17" s="14">
        <v>1357</v>
      </c>
      <c r="AB17" s="15">
        <v>9531</v>
      </c>
      <c r="AC17" s="16">
        <f t="shared" si="4"/>
        <v>0.14237750498373727</v>
      </c>
    </row>
    <row r="18" spans="2:29" ht="17.25" customHeight="1" x14ac:dyDescent="0.2">
      <c r="B18" s="1" t="s">
        <v>15</v>
      </c>
      <c r="C18" s="14" t="e">
        <f>#REF!</f>
        <v>#REF!</v>
      </c>
      <c r="D18" s="15" t="e">
        <f>#REF!</f>
        <v>#REF!</v>
      </c>
      <c r="E18" s="16" t="e">
        <f t="shared" si="0"/>
        <v>#REF!</v>
      </c>
      <c r="F18" s="24"/>
      <c r="H18" s="25"/>
      <c r="I18" s="14">
        <v>385</v>
      </c>
      <c r="J18" s="15">
        <v>3703</v>
      </c>
      <c r="K18" s="16">
        <f t="shared" si="1"/>
        <v>0.10396975425330812</v>
      </c>
      <c r="L18" s="24"/>
      <c r="N18" s="25"/>
      <c r="O18" s="14">
        <v>465</v>
      </c>
      <c r="P18" s="15">
        <v>3717</v>
      </c>
      <c r="Q18" s="16">
        <f t="shared" si="2"/>
        <v>0.12510088781275222</v>
      </c>
      <c r="R18" s="24"/>
      <c r="T18" s="25"/>
      <c r="U18" s="14">
        <v>556</v>
      </c>
      <c r="V18" s="15">
        <v>3732</v>
      </c>
      <c r="W18" s="16">
        <f t="shared" si="3"/>
        <v>0.14898177920685959</v>
      </c>
      <c r="X18" s="24"/>
      <c r="Z18" s="25"/>
      <c r="AA18" s="14">
        <v>667</v>
      </c>
      <c r="AB18" s="15">
        <v>3746</v>
      </c>
      <c r="AC18" s="16">
        <f t="shared" si="4"/>
        <v>0.17805659369994661</v>
      </c>
    </row>
    <row r="19" spans="2:29" ht="17.25" customHeight="1" x14ac:dyDescent="0.2">
      <c r="B19" s="1" t="s">
        <v>16</v>
      </c>
      <c r="C19" s="14" t="e">
        <f>#REF!</f>
        <v>#REF!</v>
      </c>
      <c r="D19" s="15" t="e">
        <f>#REF!</f>
        <v>#REF!</v>
      </c>
      <c r="E19" s="16" t="e">
        <f>C19/D19</f>
        <v>#REF!</v>
      </c>
      <c r="F19" s="24"/>
      <c r="H19" s="25"/>
      <c r="I19" s="14">
        <v>659</v>
      </c>
      <c r="J19" s="15">
        <v>7488</v>
      </c>
      <c r="K19" s="16">
        <f>I19/J19</f>
        <v>8.8007478632478639E-2</v>
      </c>
      <c r="L19" s="24"/>
      <c r="N19" s="25"/>
      <c r="O19" s="14">
        <v>808</v>
      </c>
      <c r="P19" s="15">
        <v>7509</v>
      </c>
      <c r="Q19" s="16">
        <f>O19/P19</f>
        <v>0.10760420828339326</v>
      </c>
      <c r="R19" s="24"/>
      <c r="T19" s="25"/>
      <c r="U19" s="14">
        <v>983</v>
      </c>
      <c r="V19" s="15">
        <v>7530</v>
      </c>
      <c r="W19" s="16">
        <f>U19/V19</f>
        <v>0.1305444887118194</v>
      </c>
      <c r="X19" s="24"/>
      <c r="Z19" s="25"/>
      <c r="AA19" s="14">
        <v>1202</v>
      </c>
      <c r="AB19" s="15">
        <v>7551</v>
      </c>
      <c r="AC19" s="16">
        <f>AA19/AB19</f>
        <v>0.15918421401138921</v>
      </c>
    </row>
    <row r="20" spans="2:29" ht="17.25" customHeight="1" x14ac:dyDescent="0.2">
      <c r="B20" s="1" t="s">
        <v>36</v>
      </c>
      <c r="C20" s="14" t="e">
        <f>#REF!</f>
        <v>#REF!</v>
      </c>
      <c r="D20" s="15" t="e">
        <f>#REF!</f>
        <v>#REF!</v>
      </c>
      <c r="E20" s="16" t="e">
        <f>C20/D20</f>
        <v>#REF!</v>
      </c>
      <c r="F20" s="24"/>
      <c r="H20" s="25"/>
      <c r="I20" s="14">
        <v>446</v>
      </c>
      <c r="J20" s="15">
        <v>1316</v>
      </c>
      <c r="K20" s="16">
        <f>I20/J20</f>
        <v>0.33890577507598785</v>
      </c>
      <c r="L20" s="24"/>
      <c r="N20" s="25"/>
      <c r="O20" s="14">
        <v>452</v>
      </c>
      <c r="P20" s="15">
        <v>1319</v>
      </c>
      <c r="Q20" s="16">
        <f>O20/P20</f>
        <v>0.34268385140257773</v>
      </c>
      <c r="R20" s="24"/>
      <c r="T20" s="25"/>
      <c r="U20" s="14">
        <v>463</v>
      </c>
      <c r="V20" s="15">
        <v>1321</v>
      </c>
      <c r="W20" s="16">
        <f>U20/V20</f>
        <v>0.35049205147615442</v>
      </c>
      <c r="X20" s="24"/>
      <c r="Z20" s="25"/>
      <c r="AA20" s="14">
        <v>482</v>
      </c>
      <c r="AB20" s="15">
        <v>1323</v>
      </c>
      <c r="AC20" s="16">
        <f>AA20/AB20</f>
        <v>0.36432350718065004</v>
      </c>
    </row>
    <row r="21" spans="2:29" ht="17.25" customHeight="1" x14ac:dyDescent="0.2">
      <c r="B21" s="1" t="s">
        <v>37</v>
      </c>
      <c r="C21" s="14" t="e">
        <f>#REF!</f>
        <v>#REF!</v>
      </c>
      <c r="D21" s="15" t="e">
        <f>#REF!</f>
        <v>#REF!</v>
      </c>
      <c r="E21" s="16" t="e">
        <f>C21/D21</f>
        <v>#REF!</v>
      </c>
      <c r="F21" s="24"/>
      <c r="H21" s="25"/>
      <c r="I21" s="14">
        <v>430</v>
      </c>
      <c r="J21" s="15">
        <v>1372</v>
      </c>
      <c r="K21" s="16">
        <f>I21/J21</f>
        <v>0.31341107871720114</v>
      </c>
      <c r="L21" s="24"/>
      <c r="N21" s="25"/>
      <c r="O21" s="14">
        <v>442</v>
      </c>
      <c r="P21" s="15">
        <v>1375</v>
      </c>
      <c r="Q21" s="16">
        <f>O21/P21</f>
        <v>0.32145454545454544</v>
      </c>
      <c r="R21" s="24"/>
      <c r="T21" s="25"/>
      <c r="U21" s="14">
        <v>460</v>
      </c>
      <c r="V21" s="15">
        <v>1377</v>
      </c>
      <c r="W21" s="16">
        <f>U21/V21</f>
        <v>0.33405954974582425</v>
      </c>
      <c r="X21" s="24"/>
      <c r="Z21" s="25"/>
      <c r="AA21" s="14">
        <v>490</v>
      </c>
      <c r="AB21" s="15">
        <v>1379</v>
      </c>
      <c r="AC21" s="16">
        <f>AA21/AB21</f>
        <v>0.35532994923857869</v>
      </c>
    </row>
    <row r="22" spans="2:29" ht="17.25" customHeight="1" x14ac:dyDescent="0.2">
      <c r="B22" s="1" t="s">
        <v>17</v>
      </c>
      <c r="C22" s="14" t="e">
        <f>#REF!</f>
        <v>#REF!</v>
      </c>
      <c r="D22" s="15" t="e">
        <f>#REF!</f>
        <v>#REF!</v>
      </c>
      <c r="E22" s="16" t="e">
        <f t="shared" si="0"/>
        <v>#REF!</v>
      </c>
      <c r="F22" s="24"/>
      <c r="H22" s="25"/>
      <c r="I22" s="14">
        <v>1017</v>
      </c>
      <c r="J22" s="15">
        <v>9365</v>
      </c>
      <c r="K22" s="16">
        <f t="shared" si="1"/>
        <v>0.10859583555792846</v>
      </c>
      <c r="L22" s="24"/>
      <c r="N22" s="25"/>
      <c r="O22" s="14">
        <v>1156</v>
      </c>
      <c r="P22" s="15">
        <v>9378</v>
      </c>
      <c r="Q22" s="16">
        <f t="shared" si="2"/>
        <v>0.12326722115589678</v>
      </c>
      <c r="R22" s="24"/>
      <c r="T22" s="25"/>
      <c r="U22" s="14">
        <v>1327</v>
      </c>
      <c r="V22" s="15">
        <v>9392</v>
      </c>
      <c r="W22" s="16">
        <f t="shared" si="3"/>
        <v>0.14129045996592846</v>
      </c>
      <c r="X22" s="24"/>
      <c r="Z22" s="25"/>
      <c r="AA22" s="14">
        <v>1555</v>
      </c>
      <c r="AB22" s="15">
        <v>9405</v>
      </c>
      <c r="AC22" s="16">
        <f t="shared" si="4"/>
        <v>0.16533758639021798</v>
      </c>
    </row>
    <row r="23" spans="2:29" ht="17.25" customHeight="1" x14ac:dyDescent="0.2">
      <c r="B23" s="1" t="s">
        <v>18</v>
      </c>
      <c r="C23" s="14" t="e">
        <f>#REF!</f>
        <v>#REF!</v>
      </c>
      <c r="D23" s="15" t="e">
        <f>#REF!</f>
        <v>#REF!</v>
      </c>
      <c r="E23" s="16" t="e">
        <f t="shared" si="0"/>
        <v>#REF!</v>
      </c>
      <c r="F23" s="24"/>
      <c r="H23" s="25"/>
      <c r="I23" s="14">
        <v>246</v>
      </c>
      <c r="J23" s="15">
        <v>2581</v>
      </c>
      <c r="K23" s="16">
        <f t="shared" si="1"/>
        <v>9.5311894614490508E-2</v>
      </c>
      <c r="L23" s="24"/>
      <c r="N23" s="25"/>
      <c r="O23" s="14">
        <v>273</v>
      </c>
      <c r="P23" s="15">
        <v>2585</v>
      </c>
      <c r="Q23" s="16">
        <f t="shared" si="2"/>
        <v>0.10560928433268858</v>
      </c>
      <c r="R23" s="24"/>
      <c r="T23" s="25"/>
      <c r="U23" s="14">
        <v>308</v>
      </c>
      <c r="V23" s="15">
        <v>2589</v>
      </c>
      <c r="W23" s="16">
        <f t="shared" si="3"/>
        <v>0.11896485129393589</v>
      </c>
      <c r="X23" s="24"/>
      <c r="Z23" s="25"/>
      <c r="AA23" s="14">
        <v>355</v>
      </c>
      <c r="AB23" s="15">
        <v>2593</v>
      </c>
      <c r="AC23" s="16">
        <f t="shared" si="4"/>
        <v>0.13690705746239876</v>
      </c>
    </row>
    <row r="24" spans="2:29" ht="17.25" customHeight="1" x14ac:dyDescent="0.2">
      <c r="B24" s="1" t="s">
        <v>27</v>
      </c>
      <c r="C24" s="14" t="e">
        <f>#REF!</f>
        <v>#REF!</v>
      </c>
      <c r="D24" s="15" t="e">
        <f>#REF!</f>
        <v>#REF!</v>
      </c>
      <c r="E24" s="16" t="e">
        <f t="shared" si="0"/>
        <v>#REF!</v>
      </c>
      <c r="F24" s="24"/>
      <c r="H24" s="25"/>
      <c r="I24" s="14">
        <v>280</v>
      </c>
      <c r="J24" s="15">
        <v>548</v>
      </c>
      <c r="K24" s="16">
        <f t="shared" si="1"/>
        <v>0.51094890510948909</v>
      </c>
      <c r="L24" s="24"/>
      <c r="N24" s="25"/>
      <c r="O24" s="14">
        <v>278</v>
      </c>
      <c r="P24" s="15">
        <v>549</v>
      </c>
      <c r="Q24" s="16">
        <f t="shared" si="2"/>
        <v>0.50637522768670307</v>
      </c>
      <c r="R24" s="24"/>
      <c r="T24" s="25"/>
      <c r="U24" s="14">
        <v>280</v>
      </c>
      <c r="V24" s="15">
        <v>549</v>
      </c>
      <c r="W24" s="16">
        <f t="shared" si="3"/>
        <v>0.51001821493624777</v>
      </c>
      <c r="X24" s="24"/>
      <c r="Z24" s="25"/>
      <c r="AA24" s="14">
        <v>287</v>
      </c>
      <c r="AB24" s="15">
        <v>550</v>
      </c>
      <c r="AC24" s="16">
        <f t="shared" si="4"/>
        <v>0.52181818181818185</v>
      </c>
    </row>
    <row r="25" spans="2:29" ht="17.25" customHeight="1" x14ac:dyDescent="0.2">
      <c r="B25" s="2" t="s">
        <v>19</v>
      </c>
      <c r="C25" s="14" t="e">
        <f>#REF!</f>
        <v>#REF!</v>
      </c>
      <c r="D25" s="15" t="e">
        <f>#REF!</f>
        <v>#REF!</v>
      </c>
      <c r="E25" s="16" t="e">
        <f t="shared" si="0"/>
        <v>#REF!</v>
      </c>
      <c r="F25" s="30"/>
      <c r="G25" s="31"/>
      <c r="H25" s="32"/>
      <c r="I25" s="14">
        <v>794</v>
      </c>
      <c r="J25" s="15">
        <v>12275</v>
      </c>
      <c r="K25" s="16">
        <f t="shared" si="1"/>
        <v>6.468431771894094E-2</v>
      </c>
      <c r="L25" s="30"/>
      <c r="M25" s="31"/>
      <c r="N25" s="32"/>
      <c r="O25" s="14">
        <v>914</v>
      </c>
      <c r="P25" s="15">
        <v>12300</v>
      </c>
      <c r="Q25" s="16">
        <f t="shared" si="2"/>
        <v>7.4308943089430896E-2</v>
      </c>
      <c r="R25" s="30"/>
      <c r="S25" s="31"/>
      <c r="T25" s="32"/>
      <c r="U25" s="14">
        <v>1066</v>
      </c>
      <c r="V25" s="15">
        <v>12325</v>
      </c>
      <c r="W25" s="16">
        <f t="shared" si="3"/>
        <v>8.6490872210953348E-2</v>
      </c>
      <c r="X25" s="30"/>
      <c r="Y25" s="31"/>
      <c r="Z25" s="32"/>
      <c r="AA25" s="14">
        <v>1274</v>
      </c>
      <c r="AB25" s="15">
        <v>12349</v>
      </c>
      <c r="AC25" s="16">
        <f t="shared" si="4"/>
        <v>0.10316624827921289</v>
      </c>
    </row>
    <row r="26" spans="2:29" s="45" customFormat="1" ht="24" customHeight="1" x14ac:dyDescent="0.2">
      <c r="B26" s="4" t="s">
        <v>22</v>
      </c>
      <c r="C26" s="37" t="e">
        <f>SUM(C5:C25)</f>
        <v>#REF!</v>
      </c>
      <c r="D26" s="38" t="e">
        <f>SUM(D5:D25)</f>
        <v>#REF!</v>
      </c>
      <c r="E26" s="39" t="e">
        <f t="shared" si="0"/>
        <v>#REF!</v>
      </c>
      <c r="F26" s="40"/>
      <c r="G26" s="41"/>
      <c r="H26" s="42"/>
      <c r="I26" s="37">
        <f>SUM(I5:I25)</f>
        <v>12295</v>
      </c>
      <c r="J26" s="38">
        <f>SUM(J5:J25)</f>
        <v>132300</v>
      </c>
      <c r="K26" s="39">
        <f t="shared" si="1"/>
        <v>9.2932728647014365E-2</v>
      </c>
      <c r="L26" s="40"/>
      <c r="M26" s="41"/>
      <c r="N26" s="42"/>
      <c r="O26" s="37">
        <f>SUM(O5:O25)</f>
        <v>14003</v>
      </c>
      <c r="P26" s="38">
        <f>SUM(P5:P25)</f>
        <v>132547</v>
      </c>
      <c r="Q26" s="39">
        <f t="shared" si="2"/>
        <v>0.10564554459927422</v>
      </c>
      <c r="R26" s="40"/>
      <c r="S26" s="41"/>
      <c r="T26" s="42"/>
      <c r="U26" s="37">
        <f>SUM(U5:U25)</f>
        <v>16144</v>
      </c>
      <c r="V26" s="38">
        <f>SUM(V5:V25)</f>
        <v>132796</v>
      </c>
      <c r="W26" s="39">
        <f t="shared" si="3"/>
        <v>0.12156992680502425</v>
      </c>
      <c r="X26" s="40"/>
      <c r="Y26" s="41"/>
      <c r="Z26" s="42"/>
      <c r="AA26" s="37">
        <f>SUM(AA5:AA25)</f>
        <v>19010</v>
      </c>
      <c r="AB26" s="38">
        <f>SUM(AB5:AB25)</f>
        <v>133041</v>
      </c>
      <c r="AC26" s="39">
        <f t="shared" si="4"/>
        <v>0.14288828255951172</v>
      </c>
    </row>
    <row r="27" spans="2:29" ht="22.5" customHeight="1" x14ac:dyDescent="0.2"/>
    <row r="28" spans="2:29" ht="45" customHeight="1" x14ac:dyDescent="0.2">
      <c r="B28" s="69" t="s">
        <v>23</v>
      </c>
      <c r="C28" s="67">
        <v>2012</v>
      </c>
      <c r="D28" s="66"/>
      <c r="E28" s="68"/>
      <c r="F28" s="67">
        <v>2013</v>
      </c>
      <c r="G28" s="66"/>
      <c r="H28" s="68"/>
      <c r="I28" s="66">
        <v>2014</v>
      </c>
      <c r="J28" s="66"/>
      <c r="K28" s="66"/>
      <c r="L28" s="67">
        <v>2015</v>
      </c>
      <c r="M28" s="66"/>
      <c r="N28" s="68"/>
      <c r="O28" s="66">
        <v>2016</v>
      </c>
      <c r="P28" s="66"/>
      <c r="Q28" s="66"/>
      <c r="R28" s="67">
        <v>2017</v>
      </c>
      <c r="S28" s="66"/>
      <c r="T28" s="68"/>
      <c r="U28" s="66">
        <v>2018</v>
      </c>
      <c r="V28" s="66"/>
      <c r="W28" s="66"/>
      <c r="X28" s="67">
        <v>2019</v>
      </c>
      <c r="Y28" s="66"/>
      <c r="Z28" s="68"/>
      <c r="AA28" s="67">
        <v>2020</v>
      </c>
      <c r="AB28" s="66"/>
      <c r="AC28" s="68"/>
    </row>
    <row r="29" spans="2:29" ht="45" customHeight="1" x14ac:dyDescent="0.2">
      <c r="B29" s="70"/>
      <c r="C29" s="5" t="s">
        <v>33</v>
      </c>
      <c r="D29" s="6" t="s">
        <v>0</v>
      </c>
      <c r="E29" s="7" t="s">
        <v>24</v>
      </c>
      <c r="F29" s="5" t="s">
        <v>33</v>
      </c>
      <c r="G29" s="6" t="s">
        <v>0</v>
      </c>
      <c r="H29" s="7" t="s">
        <v>24</v>
      </c>
      <c r="I29" s="5" t="s">
        <v>33</v>
      </c>
      <c r="J29" s="6" t="s">
        <v>0</v>
      </c>
      <c r="K29" s="8" t="s">
        <v>24</v>
      </c>
      <c r="L29" s="5" t="s">
        <v>33</v>
      </c>
      <c r="M29" s="6" t="s">
        <v>0</v>
      </c>
      <c r="N29" s="7" t="s">
        <v>24</v>
      </c>
      <c r="O29" s="5" t="s">
        <v>33</v>
      </c>
      <c r="P29" s="6" t="s">
        <v>0</v>
      </c>
      <c r="Q29" s="8" t="s">
        <v>24</v>
      </c>
      <c r="R29" s="5" t="s">
        <v>33</v>
      </c>
      <c r="S29" s="6" t="s">
        <v>0</v>
      </c>
      <c r="T29" s="7" t="s">
        <v>24</v>
      </c>
      <c r="U29" s="5" t="s">
        <v>33</v>
      </c>
      <c r="V29" s="6" t="s">
        <v>0</v>
      </c>
      <c r="W29" s="8" t="s">
        <v>24</v>
      </c>
      <c r="X29" s="5" t="s">
        <v>33</v>
      </c>
      <c r="Y29" s="6" t="s">
        <v>0</v>
      </c>
      <c r="Z29" s="7" t="s">
        <v>24</v>
      </c>
      <c r="AA29" s="5" t="s">
        <v>33</v>
      </c>
      <c r="AB29" s="6" t="s">
        <v>0</v>
      </c>
      <c r="AC29" s="7" t="s">
        <v>24</v>
      </c>
    </row>
    <row r="30" spans="2:29" ht="17.25" customHeight="1" x14ac:dyDescent="0.2">
      <c r="B30" s="3" t="s">
        <v>2</v>
      </c>
      <c r="C30" s="14" t="e">
        <f>#REF!</f>
        <v>#REF!</v>
      </c>
      <c r="D30" s="15" t="e">
        <f>#REF!</f>
        <v>#REF!</v>
      </c>
      <c r="E30" s="16" t="e">
        <f>C30/D30</f>
        <v>#REF!</v>
      </c>
      <c r="F30" s="46"/>
      <c r="G30" s="21"/>
      <c r="H30" s="23"/>
      <c r="I30" s="20"/>
      <c r="J30" s="21"/>
      <c r="K30" s="22"/>
      <c r="L30" s="46"/>
      <c r="M30" s="21"/>
      <c r="N30" s="23"/>
      <c r="O30" s="20"/>
      <c r="P30" s="21"/>
      <c r="Q30" s="22"/>
      <c r="R30" s="46"/>
      <c r="S30" s="21"/>
      <c r="T30" s="23"/>
      <c r="U30" s="20"/>
      <c r="V30" s="21"/>
      <c r="W30" s="22"/>
      <c r="X30" s="46"/>
      <c r="Y30" s="21"/>
      <c r="Z30" s="23"/>
      <c r="AA30" s="20"/>
      <c r="AB30" s="21"/>
      <c r="AC30" s="23"/>
    </row>
    <row r="31" spans="2:29" ht="17.25" customHeight="1" x14ac:dyDescent="0.2">
      <c r="B31" s="1" t="s">
        <v>3</v>
      </c>
      <c r="C31" s="14" t="e">
        <f>#REF!</f>
        <v>#REF!</v>
      </c>
      <c r="D31" s="15" t="e">
        <f>#REF!</f>
        <v>#REF!</v>
      </c>
      <c r="E31" s="16" t="e">
        <f t="shared" ref="E31:E51" si="5">C31/D31</f>
        <v>#REF!</v>
      </c>
      <c r="F31" s="47"/>
      <c r="G31" s="27"/>
      <c r="H31" s="29"/>
      <c r="I31" s="26"/>
      <c r="J31" s="27"/>
      <c r="K31" s="28"/>
      <c r="L31" s="47"/>
      <c r="M31" s="27"/>
      <c r="N31" s="29"/>
      <c r="O31" s="26"/>
      <c r="P31" s="27"/>
      <c r="Q31" s="28"/>
      <c r="R31" s="47"/>
      <c r="S31" s="27"/>
      <c r="T31" s="29"/>
      <c r="U31" s="26"/>
      <c r="V31" s="27"/>
      <c r="W31" s="28"/>
      <c r="X31" s="47"/>
      <c r="Y31" s="27"/>
      <c r="Z31" s="29"/>
      <c r="AA31" s="26"/>
      <c r="AB31" s="27"/>
      <c r="AC31" s="29"/>
    </row>
    <row r="32" spans="2:29" ht="17.25" customHeight="1" x14ac:dyDescent="0.2">
      <c r="B32" s="1" t="s">
        <v>4</v>
      </c>
      <c r="C32" s="14" t="e">
        <f>#REF!</f>
        <v>#REF!</v>
      </c>
      <c r="D32" s="15" t="e">
        <f>#REF!</f>
        <v>#REF!</v>
      </c>
      <c r="E32" s="16" t="e">
        <f t="shared" si="5"/>
        <v>#REF!</v>
      </c>
      <c r="F32" s="47"/>
      <c r="G32" s="27"/>
      <c r="H32" s="29"/>
      <c r="I32" s="26"/>
      <c r="J32" s="27"/>
      <c r="K32" s="28"/>
      <c r="L32" s="47"/>
      <c r="M32" s="27"/>
      <c r="N32" s="29"/>
      <c r="O32" s="26"/>
      <c r="P32" s="27"/>
      <c r="Q32" s="28"/>
      <c r="R32" s="47"/>
      <c r="S32" s="27"/>
      <c r="T32" s="29"/>
      <c r="U32" s="26"/>
      <c r="V32" s="27"/>
      <c r="W32" s="28"/>
      <c r="X32" s="47"/>
      <c r="Y32" s="27"/>
      <c r="Z32" s="29"/>
      <c r="AA32" s="26"/>
      <c r="AB32" s="27"/>
      <c r="AC32" s="29"/>
    </row>
    <row r="33" spans="2:29" ht="17.25" customHeight="1" x14ac:dyDescent="0.2">
      <c r="B33" s="1" t="s">
        <v>5</v>
      </c>
      <c r="C33" s="14" t="e">
        <f>#REF!</f>
        <v>#REF!</v>
      </c>
      <c r="D33" s="15" t="e">
        <f>#REF!</f>
        <v>#REF!</v>
      </c>
      <c r="E33" s="16" t="e">
        <f t="shared" si="5"/>
        <v>#REF!</v>
      </c>
      <c r="F33" s="47"/>
      <c r="G33" s="27"/>
      <c r="H33" s="29"/>
      <c r="I33" s="26"/>
      <c r="J33" s="27"/>
      <c r="K33" s="28"/>
      <c r="L33" s="47"/>
      <c r="M33" s="27"/>
      <c r="N33" s="29"/>
      <c r="O33" s="26"/>
      <c r="P33" s="27"/>
      <c r="Q33" s="28"/>
      <c r="R33" s="47"/>
      <c r="S33" s="27"/>
      <c r="T33" s="29"/>
      <c r="U33" s="26"/>
      <c r="V33" s="27"/>
      <c r="W33" s="28"/>
      <c r="X33" s="47"/>
      <c r="Y33" s="27"/>
      <c r="Z33" s="29"/>
      <c r="AA33" s="26"/>
      <c r="AB33" s="27"/>
      <c r="AC33" s="29"/>
    </row>
    <row r="34" spans="2:29" ht="17.25" customHeight="1" x14ac:dyDescent="0.2">
      <c r="B34" s="1" t="s">
        <v>6</v>
      </c>
      <c r="C34" s="14" t="e">
        <f>#REF!</f>
        <v>#REF!</v>
      </c>
      <c r="D34" s="15" t="e">
        <f>#REF!</f>
        <v>#REF!</v>
      </c>
      <c r="E34" s="16" t="e">
        <f t="shared" si="5"/>
        <v>#REF!</v>
      </c>
      <c r="F34" s="47"/>
      <c r="G34" s="27"/>
      <c r="H34" s="29"/>
      <c r="I34" s="26"/>
      <c r="J34" s="27"/>
      <c r="K34" s="28"/>
      <c r="L34" s="47"/>
      <c r="M34" s="27"/>
      <c r="N34" s="29"/>
      <c r="O34" s="26"/>
      <c r="P34" s="27"/>
      <c r="Q34" s="28"/>
      <c r="R34" s="47"/>
      <c r="S34" s="27"/>
      <c r="T34" s="29"/>
      <c r="U34" s="26"/>
      <c r="V34" s="27"/>
      <c r="W34" s="28"/>
      <c r="X34" s="47"/>
      <c r="Y34" s="27"/>
      <c r="Z34" s="29"/>
      <c r="AA34" s="26"/>
      <c r="AB34" s="27"/>
      <c r="AC34" s="29"/>
    </row>
    <row r="35" spans="2:29" ht="17.25" customHeight="1" x14ac:dyDescent="0.2">
      <c r="B35" s="1" t="s">
        <v>7</v>
      </c>
      <c r="C35" s="14" t="e">
        <f>#REF!</f>
        <v>#REF!</v>
      </c>
      <c r="D35" s="15" t="e">
        <f>#REF!</f>
        <v>#REF!</v>
      </c>
      <c r="E35" s="16" t="e">
        <f t="shared" si="5"/>
        <v>#REF!</v>
      </c>
      <c r="F35" s="47"/>
      <c r="G35" s="27"/>
      <c r="H35" s="29"/>
      <c r="I35" s="26"/>
      <c r="J35" s="27"/>
      <c r="K35" s="28"/>
      <c r="L35" s="47"/>
      <c r="M35" s="27"/>
      <c r="N35" s="29"/>
      <c r="O35" s="26"/>
      <c r="P35" s="27"/>
      <c r="Q35" s="28"/>
      <c r="R35" s="47"/>
      <c r="S35" s="27"/>
      <c r="T35" s="29"/>
      <c r="U35" s="26"/>
      <c r="V35" s="27"/>
      <c r="W35" s="28"/>
      <c r="X35" s="47"/>
      <c r="Y35" s="27"/>
      <c r="Z35" s="29"/>
      <c r="AA35" s="26"/>
      <c r="AB35" s="27"/>
      <c r="AC35" s="29"/>
    </row>
    <row r="36" spans="2:29" ht="17.25" customHeight="1" x14ac:dyDescent="0.2">
      <c r="B36" s="1" t="s">
        <v>8</v>
      </c>
      <c r="C36" s="14" t="e">
        <f>#REF!</f>
        <v>#REF!</v>
      </c>
      <c r="D36" s="15" t="e">
        <f>#REF!</f>
        <v>#REF!</v>
      </c>
      <c r="E36" s="16" t="e">
        <f t="shared" si="5"/>
        <v>#REF!</v>
      </c>
      <c r="F36" s="47"/>
      <c r="G36" s="27"/>
      <c r="H36" s="29"/>
      <c r="I36" s="26"/>
      <c r="J36" s="27"/>
      <c r="K36" s="28"/>
      <c r="L36" s="47"/>
      <c r="M36" s="27"/>
      <c r="N36" s="29"/>
      <c r="O36" s="26"/>
      <c r="P36" s="27"/>
      <c r="Q36" s="28"/>
      <c r="R36" s="47"/>
      <c r="S36" s="27"/>
      <c r="T36" s="29"/>
      <c r="U36" s="26"/>
      <c r="V36" s="27"/>
      <c r="W36" s="28"/>
      <c r="X36" s="47"/>
      <c r="Y36" s="27"/>
      <c r="Z36" s="29"/>
      <c r="AA36" s="26"/>
      <c r="AB36" s="27"/>
      <c r="AC36" s="29"/>
    </row>
    <row r="37" spans="2:29" ht="17.25" customHeight="1" x14ac:dyDescent="0.2">
      <c r="B37" s="1" t="s">
        <v>9</v>
      </c>
      <c r="C37" s="14" t="e">
        <f>#REF!</f>
        <v>#REF!</v>
      </c>
      <c r="D37" s="15" t="e">
        <f>#REF!</f>
        <v>#REF!</v>
      </c>
      <c r="E37" s="16" t="e">
        <f t="shared" si="5"/>
        <v>#REF!</v>
      </c>
      <c r="F37" s="47"/>
      <c r="G37" s="27"/>
      <c r="H37" s="29"/>
      <c r="I37" s="26"/>
      <c r="J37" s="27"/>
      <c r="K37" s="28"/>
      <c r="L37" s="47"/>
      <c r="M37" s="27"/>
      <c r="N37" s="29"/>
      <c r="O37" s="26"/>
      <c r="P37" s="27"/>
      <c r="Q37" s="28"/>
      <c r="R37" s="47"/>
      <c r="S37" s="27"/>
      <c r="T37" s="29"/>
      <c r="U37" s="26"/>
      <c r="V37" s="27"/>
      <c r="W37" s="28"/>
      <c r="X37" s="47"/>
      <c r="Y37" s="27"/>
      <c r="Z37" s="29"/>
      <c r="AA37" s="26"/>
      <c r="AB37" s="27"/>
      <c r="AC37" s="29"/>
    </row>
    <row r="38" spans="2:29" ht="17.25" customHeight="1" x14ac:dyDescent="0.2">
      <c r="B38" s="1" t="s">
        <v>10</v>
      </c>
      <c r="C38" s="14" t="e">
        <f>#REF!</f>
        <v>#REF!</v>
      </c>
      <c r="D38" s="15" t="e">
        <f>#REF!</f>
        <v>#REF!</v>
      </c>
      <c r="E38" s="16" t="e">
        <f t="shared" si="5"/>
        <v>#REF!</v>
      </c>
      <c r="F38" s="47"/>
      <c r="G38" s="27"/>
      <c r="H38" s="29"/>
      <c r="I38" s="26"/>
      <c r="J38" s="27"/>
      <c r="K38" s="28"/>
      <c r="L38" s="47"/>
      <c r="M38" s="27"/>
      <c r="N38" s="29"/>
      <c r="O38" s="26"/>
      <c r="P38" s="27"/>
      <c r="Q38" s="28"/>
      <c r="R38" s="47"/>
      <c r="S38" s="27"/>
      <c r="T38" s="29"/>
      <c r="U38" s="26"/>
      <c r="V38" s="27"/>
      <c r="W38" s="28"/>
      <c r="X38" s="47"/>
      <c r="Y38" s="27"/>
      <c r="Z38" s="29"/>
      <c r="AA38" s="26"/>
      <c r="AB38" s="27"/>
      <c r="AC38" s="29"/>
    </row>
    <row r="39" spans="2:29" ht="17.25" customHeight="1" x14ac:dyDescent="0.2">
      <c r="B39" s="1" t="s">
        <v>11</v>
      </c>
      <c r="C39" s="14" t="e">
        <f>#REF!</f>
        <v>#REF!</v>
      </c>
      <c r="D39" s="15" t="e">
        <f>#REF!</f>
        <v>#REF!</v>
      </c>
      <c r="E39" s="16" t="e">
        <f t="shared" si="5"/>
        <v>#REF!</v>
      </c>
      <c r="F39" s="47"/>
      <c r="G39" s="27"/>
      <c r="H39" s="29"/>
      <c r="I39" s="26"/>
      <c r="J39" s="27"/>
      <c r="K39" s="28"/>
      <c r="L39" s="47"/>
      <c r="M39" s="27"/>
      <c r="N39" s="29"/>
      <c r="O39" s="26"/>
      <c r="P39" s="27"/>
      <c r="Q39" s="28"/>
      <c r="R39" s="47"/>
      <c r="S39" s="27"/>
      <c r="T39" s="29"/>
      <c r="U39" s="26"/>
      <c r="V39" s="27"/>
      <c r="W39" s="28"/>
      <c r="X39" s="47"/>
      <c r="Y39" s="27"/>
      <c r="Z39" s="29"/>
      <c r="AA39" s="26"/>
      <c r="AB39" s="27"/>
      <c r="AC39" s="29"/>
    </row>
    <row r="40" spans="2:29" ht="17.25" customHeight="1" x14ac:dyDescent="0.2">
      <c r="B40" s="1" t="s">
        <v>12</v>
      </c>
      <c r="C40" s="14" t="e">
        <f>#REF!</f>
        <v>#REF!</v>
      </c>
      <c r="D40" s="15" t="e">
        <f>#REF!</f>
        <v>#REF!</v>
      </c>
      <c r="E40" s="16" t="e">
        <f t="shared" si="5"/>
        <v>#REF!</v>
      </c>
      <c r="F40" s="47"/>
      <c r="G40" s="27"/>
      <c r="H40" s="29"/>
      <c r="I40" s="26"/>
      <c r="J40" s="27"/>
      <c r="K40" s="28"/>
      <c r="L40" s="47"/>
      <c r="M40" s="27"/>
      <c r="N40" s="29"/>
      <c r="O40" s="26"/>
      <c r="P40" s="27"/>
      <c r="Q40" s="28"/>
      <c r="R40" s="47"/>
      <c r="S40" s="27"/>
      <c r="T40" s="29"/>
      <c r="U40" s="26"/>
      <c r="V40" s="27"/>
      <c r="W40" s="28"/>
      <c r="X40" s="47"/>
      <c r="Y40" s="27"/>
      <c r="Z40" s="29"/>
      <c r="AA40" s="26"/>
      <c r="AB40" s="27"/>
      <c r="AC40" s="29"/>
    </row>
    <row r="41" spans="2:29" ht="17.25" customHeight="1" x14ac:dyDescent="0.2">
      <c r="B41" s="1" t="s">
        <v>13</v>
      </c>
      <c r="C41" s="14" t="e">
        <f>#REF!</f>
        <v>#REF!</v>
      </c>
      <c r="D41" s="15" t="e">
        <f>#REF!</f>
        <v>#REF!</v>
      </c>
      <c r="E41" s="16" t="e">
        <f t="shared" si="5"/>
        <v>#REF!</v>
      </c>
      <c r="F41" s="47"/>
      <c r="G41" s="27"/>
      <c r="H41" s="29"/>
      <c r="I41" s="26"/>
      <c r="J41" s="27"/>
      <c r="K41" s="28"/>
      <c r="L41" s="47"/>
      <c r="M41" s="27"/>
      <c r="N41" s="29"/>
      <c r="O41" s="26"/>
      <c r="P41" s="27"/>
      <c r="Q41" s="28"/>
      <c r="R41" s="47"/>
      <c r="S41" s="27"/>
      <c r="T41" s="29"/>
      <c r="U41" s="26"/>
      <c r="V41" s="27"/>
      <c r="W41" s="28"/>
      <c r="X41" s="47"/>
      <c r="Y41" s="27"/>
      <c r="Z41" s="29"/>
      <c r="AA41" s="26"/>
      <c r="AB41" s="27"/>
      <c r="AC41" s="29"/>
    </row>
    <row r="42" spans="2:29" ht="17.25" customHeight="1" x14ac:dyDescent="0.2">
      <c r="B42" s="1" t="s">
        <v>14</v>
      </c>
      <c r="C42" s="14" t="e">
        <f>#REF!</f>
        <v>#REF!</v>
      </c>
      <c r="D42" s="15" t="e">
        <f>#REF!</f>
        <v>#REF!</v>
      </c>
      <c r="E42" s="16" t="e">
        <f t="shared" si="5"/>
        <v>#REF!</v>
      </c>
      <c r="F42" s="47"/>
      <c r="G42" s="27"/>
      <c r="H42" s="29"/>
      <c r="I42" s="26"/>
      <c r="J42" s="27"/>
      <c r="K42" s="28"/>
      <c r="L42" s="47"/>
      <c r="M42" s="27"/>
      <c r="N42" s="29"/>
      <c r="O42" s="26"/>
      <c r="P42" s="27"/>
      <c r="Q42" s="28"/>
      <c r="R42" s="47"/>
      <c r="S42" s="27"/>
      <c r="T42" s="29"/>
      <c r="U42" s="26"/>
      <c r="V42" s="27"/>
      <c r="W42" s="28"/>
      <c r="X42" s="47"/>
      <c r="Y42" s="27"/>
      <c r="Z42" s="29"/>
      <c r="AA42" s="26"/>
      <c r="AB42" s="27"/>
      <c r="AC42" s="29"/>
    </row>
    <row r="43" spans="2:29" ht="17.25" customHeight="1" x14ac:dyDescent="0.2">
      <c r="B43" s="1" t="s">
        <v>15</v>
      </c>
      <c r="C43" s="14" t="e">
        <f>#REF!</f>
        <v>#REF!</v>
      </c>
      <c r="D43" s="15" t="e">
        <f>#REF!</f>
        <v>#REF!</v>
      </c>
      <c r="E43" s="16" t="e">
        <f t="shared" si="5"/>
        <v>#REF!</v>
      </c>
      <c r="F43" s="47"/>
      <c r="G43" s="27"/>
      <c r="H43" s="29"/>
      <c r="I43" s="26"/>
      <c r="J43" s="27"/>
      <c r="K43" s="28"/>
      <c r="L43" s="47"/>
      <c r="M43" s="27"/>
      <c r="N43" s="29"/>
      <c r="O43" s="26"/>
      <c r="P43" s="27"/>
      <c r="Q43" s="28"/>
      <c r="R43" s="47"/>
      <c r="S43" s="27"/>
      <c r="T43" s="29"/>
      <c r="U43" s="26"/>
      <c r="V43" s="27"/>
      <c r="W43" s="28"/>
      <c r="X43" s="47"/>
      <c r="Y43" s="27"/>
      <c r="Z43" s="29"/>
      <c r="AA43" s="26"/>
      <c r="AB43" s="27"/>
      <c r="AC43" s="29"/>
    </row>
    <row r="44" spans="2:29" ht="17.25" customHeight="1" x14ac:dyDescent="0.2">
      <c r="B44" s="1" t="s">
        <v>16</v>
      </c>
      <c r="C44" s="14" t="e">
        <f>#REF!</f>
        <v>#REF!</v>
      </c>
      <c r="D44" s="15" t="e">
        <f>#REF!</f>
        <v>#REF!</v>
      </c>
      <c r="E44" s="16" t="e">
        <f t="shared" si="5"/>
        <v>#REF!</v>
      </c>
      <c r="F44" s="47"/>
      <c r="G44" s="27"/>
      <c r="H44" s="29"/>
      <c r="I44" s="26"/>
      <c r="J44" s="27"/>
      <c r="K44" s="28"/>
      <c r="L44" s="47"/>
      <c r="M44" s="27"/>
      <c r="N44" s="29"/>
      <c r="O44" s="26"/>
      <c r="P44" s="27"/>
      <c r="Q44" s="28"/>
      <c r="R44" s="47"/>
      <c r="S44" s="27"/>
      <c r="T44" s="29"/>
      <c r="U44" s="26"/>
      <c r="V44" s="27"/>
      <c r="W44" s="28"/>
      <c r="X44" s="47"/>
      <c r="Y44" s="27"/>
      <c r="Z44" s="29"/>
      <c r="AA44" s="26"/>
      <c r="AB44" s="27"/>
      <c r="AC44" s="29"/>
    </row>
    <row r="45" spans="2:29" ht="17.25" customHeight="1" x14ac:dyDescent="0.2">
      <c r="B45" s="1" t="s">
        <v>38</v>
      </c>
      <c r="C45" s="14" t="e">
        <f>#REF!</f>
        <v>#REF!</v>
      </c>
      <c r="D45" s="15" t="e">
        <f>#REF!</f>
        <v>#REF!</v>
      </c>
      <c r="E45" s="16" t="e">
        <f>C45/D45</f>
        <v>#REF!</v>
      </c>
      <c r="F45" s="47"/>
      <c r="G45" s="27"/>
      <c r="H45" s="29"/>
      <c r="I45" s="26"/>
      <c r="J45" s="27"/>
      <c r="K45" s="28"/>
      <c r="L45" s="47"/>
      <c r="M45" s="27"/>
      <c r="N45" s="29"/>
      <c r="O45" s="26"/>
      <c r="P45" s="27"/>
      <c r="Q45" s="28"/>
      <c r="R45" s="47"/>
      <c r="S45" s="27"/>
      <c r="T45" s="29"/>
      <c r="U45" s="26"/>
      <c r="V45" s="27"/>
      <c r="W45" s="28"/>
      <c r="X45" s="47"/>
      <c r="Y45" s="27"/>
      <c r="Z45" s="29"/>
      <c r="AA45" s="26"/>
      <c r="AB45" s="27"/>
      <c r="AC45" s="29"/>
    </row>
    <row r="46" spans="2:29" ht="17.25" customHeight="1" x14ac:dyDescent="0.2">
      <c r="B46" s="1" t="s">
        <v>37</v>
      </c>
      <c r="C46" s="14" t="e">
        <f>#REF!</f>
        <v>#REF!</v>
      </c>
      <c r="D46" s="15" t="e">
        <f>#REF!</f>
        <v>#REF!</v>
      </c>
      <c r="E46" s="16" t="e">
        <f>C46/D46</f>
        <v>#REF!</v>
      </c>
      <c r="F46" s="47"/>
      <c r="G46" s="27"/>
      <c r="H46" s="29"/>
      <c r="I46" s="26"/>
      <c r="J46" s="27"/>
      <c r="K46" s="28"/>
      <c r="L46" s="47"/>
      <c r="M46" s="27"/>
      <c r="N46" s="29"/>
      <c r="O46" s="26"/>
      <c r="P46" s="27"/>
      <c r="Q46" s="28"/>
      <c r="R46" s="47"/>
      <c r="S46" s="27"/>
      <c r="T46" s="29"/>
      <c r="U46" s="26"/>
      <c r="V46" s="27"/>
      <c r="W46" s="28"/>
      <c r="X46" s="47"/>
      <c r="Y46" s="27"/>
      <c r="Z46" s="29"/>
      <c r="AA46" s="26"/>
      <c r="AB46" s="27"/>
      <c r="AC46" s="29"/>
    </row>
    <row r="47" spans="2:29" ht="17.25" customHeight="1" x14ac:dyDescent="0.2">
      <c r="B47" s="1" t="s">
        <v>17</v>
      </c>
      <c r="C47" s="14" t="e">
        <f>#REF!</f>
        <v>#REF!</v>
      </c>
      <c r="D47" s="15" t="e">
        <f>#REF!</f>
        <v>#REF!</v>
      </c>
      <c r="E47" s="16" t="e">
        <f t="shared" si="5"/>
        <v>#REF!</v>
      </c>
      <c r="F47" s="47"/>
      <c r="G47" s="27"/>
      <c r="H47" s="29"/>
      <c r="I47" s="26"/>
      <c r="J47" s="27"/>
      <c r="K47" s="28"/>
      <c r="L47" s="47"/>
      <c r="M47" s="27"/>
      <c r="N47" s="29"/>
      <c r="O47" s="26"/>
      <c r="P47" s="27"/>
      <c r="Q47" s="28"/>
      <c r="R47" s="47"/>
      <c r="S47" s="27"/>
      <c r="T47" s="29"/>
      <c r="U47" s="26"/>
      <c r="V47" s="27"/>
      <c r="W47" s="28"/>
      <c r="X47" s="47"/>
      <c r="Y47" s="27"/>
      <c r="Z47" s="29"/>
      <c r="AA47" s="26"/>
      <c r="AB47" s="27"/>
      <c r="AC47" s="29"/>
    </row>
    <row r="48" spans="2:29" ht="17.25" customHeight="1" x14ac:dyDescent="0.2">
      <c r="B48" s="1" t="s">
        <v>18</v>
      </c>
      <c r="C48" s="14" t="e">
        <f>#REF!</f>
        <v>#REF!</v>
      </c>
      <c r="D48" s="15" t="e">
        <f>#REF!</f>
        <v>#REF!</v>
      </c>
      <c r="E48" s="16" t="e">
        <f t="shared" si="5"/>
        <v>#REF!</v>
      </c>
      <c r="F48" s="47"/>
      <c r="G48" s="27"/>
      <c r="H48" s="29"/>
      <c r="I48" s="26"/>
      <c r="J48" s="27"/>
      <c r="K48" s="28"/>
      <c r="L48" s="47"/>
      <c r="M48" s="27"/>
      <c r="N48" s="29"/>
      <c r="O48" s="26"/>
      <c r="P48" s="27"/>
      <c r="Q48" s="28"/>
      <c r="R48" s="47"/>
      <c r="S48" s="27"/>
      <c r="T48" s="29"/>
      <c r="U48" s="26"/>
      <c r="V48" s="27"/>
      <c r="W48" s="28"/>
      <c r="X48" s="47"/>
      <c r="Y48" s="27"/>
      <c r="Z48" s="29"/>
      <c r="AA48" s="26"/>
      <c r="AB48" s="27"/>
      <c r="AC48" s="29"/>
    </row>
    <row r="49" spans="2:29" ht="17.25" customHeight="1" x14ac:dyDescent="0.2">
      <c r="B49" s="1" t="s">
        <v>27</v>
      </c>
      <c r="C49" s="14" t="e">
        <f>#REF!</f>
        <v>#REF!</v>
      </c>
      <c r="D49" s="15" t="e">
        <f>#REF!</f>
        <v>#REF!</v>
      </c>
      <c r="E49" s="16" t="e">
        <f t="shared" si="5"/>
        <v>#REF!</v>
      </c>
      <c r="F49" s="47"/>
      <c r="G49" s="27"/>
      <c r="H49" s="29"/>
      <c r="I49" s="26"/>
      <c r="J49" s="27"/>
      <c r="K49" s="28"/>
      <c r="L49" s="47"/>
      <c r="M49" s="27"/>
      <c r="N49" s="29"/>
      <c r="O49" s="26"/>
      <c r="P49" s="27"/>
      <c r="Q49" s="28"/>
      <c r="R49" s="47"/>
      <c r="S49" s="27"/>
      <c r="T49" s="29"/>
      <c r="U49" s="26"/>
      <c r="V49" s="27"/>
      <c r="W49" s="28"/>
      <c r="X49" s="47"/>
      <c r="Y49" s="27"/>
      <c r="Z49" s="29"/>
      <c r="AA49" s="26"/>
      <c r="AB49" s="27"/>
      <c r="AC49" s="29"/>
    </row>
    <row r="50" spans="2:29" ht="17.25" customHeight="1" x14ac:dyDescent="0.2">
      <c r="B50" s="2" t="s">
        <v>19</v>
      </c>
      <c r="C50" s="14" t="e">
        <f>#REF!</f>
        <v>#REF!</v>
      </c>
      <c r="D50" s="15" t="e">
        <f>#REF!</f>
        <v>#REF!</v>
      </c>
      <c r="E50" s="16" t="e">
        <f t="shared" si="5"/>
        <v>#REF!</v>
      </c>
      <c r="F50" s="48"/>
      <c r="G50" s="34"/>
      <c r="H50" s="36"/>
      <c r="I50" s="33"/>
      <c r="J50" s="34"/>
      <c r="K50" s="35"/>
      <c r="L50" s="48"/>
      <c r="M50" s="34"/>
      <c r="N50" s="36"/>
      <c r="O50" s="33"/>
      <c r="P50" s="34"/>
      <c r="Q50" s="35"/>
      <c r="R50" s="48"/>
      <c r="S50" s="34"/>
      <c r="T50" s="36"/>
      <c r="U50" s="33"/>
      <c r="V50" s="34"/>
      <c r="W50" s="35"/>
      <c r="X50" s="48"/>
      <c r="Y50" s="34"/>
      <c r="Z50" s="36"/>
      <c r="AA50" s="33"/>
      <c r="AB50" s="34"/>
      <c r="AC50" s="36"/>
    </row>
    <row r="51" spans="2:29" s="45" customFormat="1" ht="24" customHeight="1" x14ac:dyDescent="0.2">
      <c r="B51" s="4" t="s">
        <v>22</v>
      </c>
      <c r="C51" s="37" t="e">
        <f>SUM(C30:C50)</f>
        <v>#REF!</v>
      </c>
      <c r="D51" s="38" t="e">
        <f>SUM(D30:D50)</f>
        <v>#REF!</v>
      </c>
      <c r="E51" s="39" t="e">
        <f t="shared" si="5"/>
        <v>#REF!</v>
      </c>
      <c r="F51" s="40"/>
      <c r="G51" s="41"/>
      <c r="H51" s="42"/>
      <c r="I51" s="43"/>
      <c r="J51" s="41"/>
      <c r="K51" s="44"/>
      <c r="L51" s="40"/>
      <c r="M51" s="41"/>
      <c r="N51" s="42"/>
      <c r="O51" s="43"/>
      <c r="P51" s="41"/>
      <c r="Q51" s="44"/>
      <c r="R51" s="40"/>
      <c r="S51" s="41"/>
      <c r="T51" s="42"/>
      <c r="U51" s="43"/>
      <c r="V51" s="41"/>
      <c r="W51" s="44"/>
      <c r="X51" s="40"/>
      <c r="Y51" s="41"/>
      <c r="Z51" s="42"/>
      <c r="AA51" s="43"/>
      <c r="AB51" s="41"/>
      <c r="AC51" s="42"/>
    </row>
  </sheetData>
  <mergeCells count="21">
    <mergeCell ref="U28:W28"/>
    <mergeCell ref="X28:Z28"/>
    <mergeCell ref="AA28:AC28"/>
    <mergeCell ref="B2:AC2"/>
    <mergeCell ref="C28:E28"/>
    <mergeCell ref="F28:H28"/>
    <mergeCell ref="I28:K28"/>
    <mergeCell ref="L28:N28"/>
    <mergeCell ref="O28:Q28"/>
    <mergeCell ref="R28:T28"/>
    <mergeCell ref="X3:Z3"/>
    <mergeCell ref="AA3:AC3"/>
    <mergeCell ref="B28:B29"/>
    <mergeCell ref="F3:H3"/>
    <mergeCell ref="I3:K3"/>
    <mergeCell ref="L3:N3"/>
    <mergeCell ref="O3:Q3"/>
    <mergeCell ref="R3:T3"/>
    <mergeCell ref="U3:W3"/>
    <mergeCell ref="B3:B4"/>
    <mergeCell ref="C3:E3"/>
  </mergeCells>
  <pageMargins left="0.70866141732283472" right="0.70866141732283472" top="0.74803149606299213" bottom="0.74803149606299213" header="0.31496062992125984" footer="0.31496062992125984"/>
  <pageSetup paperSize="8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CC0F8D54F65A4D8B8864A21DF6E467" ma:contentTypeVersion="2" ma:contentTypeDescription="Creare un nuovo documento." ma:contentTypeScope="" ma:versionID="6c8f41e59ff809d6dfde821c31da1d77">
  <xsd:schema xmlns:xsd="http://www.w3.org/2001/XMLSchema" xmlns:xs="http://www.w3.org/2001/XMLSchema" xmlns:p="http://schemas.microsoft.com/office/2006/metadata/properties" xmlns:ns1="http://schemas.microsoft.com/sharepoint/v3" xmlns:ns2="f99e405c-c744-4eb0-896d-c3745bb166d0" targetNamespace="http://schemas.microsoft.com/office/2006/metadata/properties" ma:root="true" ma:fieldsID="7731aae5e35384305b42640df8b2a24e" ns1:_="" ns2:_="">
    <xsd:import namespace="http://schemas.microsoft.com/sharepoint/v3"/>
    <xsd:import namespace="f99e405c-c744-4eb0-896d-c3745bb166d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e405c-c744-4eb0-896d-c3745bb166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DFC1E85-A1C1-4DB3-810C-B5005B706B0C}"/>
</file>

<file path=customXml/itemProps2.xml><?xml version="1.0" encoding="utf-8"?>
<ds:datastoreItem xmlns:ds="http://schemas.openxmlformats.org/officeDocument/2006/customXml" ds:itemID="{CEE9E8C0-9ECC-44F6-A219-CAE1F1690FFC}"/>
</file>

<file path=customXml/itemProps3.xml><?xml version="1.0" encoding="utf-8"?>
<ds:datastoreItem xmlns:ds="http://schemas.openxmlformats.org/officeDocument/2006/customXml" ds:itemID="{4BADEB69-0D87-4B8B-9080-21984E0E8803}"/>
</file>

<file path=customXml/itemProps4.xml><?xml version="1.0" encoding="utf-8"?>
<ds:datastoreItem xmlns:ds="http://schemas.openxmlformats.org/officeDocument/2006/customXml" ds:itemID="{1D90F039-D6DA-410C-AAC6-AFB27D5461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Obiettivo naz TERM allegato</vt:lpstr>
      <vt:lpstr>14_Reg_Tab-A</vt:lpstr>
      <vt:lpstr>'14_Reg_Tab-A'!Area_stampa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Target Nazionale</dc:title>
  <dc:creator>Liberatore Paolo (GSE)</dc:creator>
  <cp:lastModifiedBy>Lipari Duilio (GSE)</cp:lastModifiedBy>
  <cp:lastPrinted>2018-01-16T13:09:45Z</cp:lastPrinted>
  <dcterms:created xsi:type="dcterms:W3CDTF">2015-11-04T11:39:04Z</dcterms:created>
  <dcterms:modified xsi:type="dcterms:W3CDTF">2019-12-23T15:08:24Z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0x010100ADCC0F8D54F65A4D8B8864A21DF6E467</vt:lpwstr>
  </property>
</Properties>
</file>